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Users\Sara Mendez\Documents\CUENTA PUBLICA-IMPLAN\2025-CUENTA PUBLICA-IMPLAN\2025-12-EDOSFIN-IMPLAN\M15P-EF-DIGITALES -diciembre-2025\"/>
    </mc:Choice>
  </mc:AlternateContent>
  <xr:revisionPtr revIDLastSave="0" documentId="8_{60A3B040-5517-4499-B2D9-E721FAF63B85}" xr6:coauthVersionLast="47" xr6:coauthVersionMax="47" xr10:uidLastSave="{00000000-0000-0000-0000-000000000000}"/>
  <bookViews>
    <workbookView xWindow="4037" yWindow="1097" windowWidth="28894" windowHeight="15977"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 name="_xlnm.Print_Titles" localSheetId="0">INR!$1:$4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5" l="1"/>
  <c r="T22" i="5"/>
  <c r="T21" i="5"/>
  <c r="T20" i="5"/>
  <c r="T19" i="5"/>
  <c r="T18" i="5"/>
  <c r="T17" i="5"/>
  <c r="T16" i="5"/>
  <c r="T15" i="5"/>
  <c r="T14" i="5"/>
  <c r="T13" i="5"/>
  <c r="T12" i="5"/>
  <c r="U23" i="5"/>
  <c r="U22" i="5"/>
  <c r="U21" i="5"/>
  <c r="U20" i="5"/>
  <c r="U19" i="5"/>
  <c r="U18" i="5"/>
  <c r="U17" i="5"/>
  <c r="U16" i="5"/>
  <c r="U15" i="5"/>
  <c r="U14" i="5"/>
  <c r="U13" i="5"/>
  <c r="U12" i="5"/>
  <c r="H9" i="5" l="1"/>
  <c r="I9" i="5"/>
  <c r="H11" i="5"/>
  <c r="H10" i="5"/>
  <c r="H8" i="5"/>
  <c r="H7" i="5"/>
  <c r="H5" i="5"/>
  <c r="T11" i="5" l="1"/>
  <c r="U9" i="5"/>
  <c r="H6" i="5"/>
  <c r="U5" i="5"/>
  <c r="U7" i="5"/>
  <c r="U8" i="5"/>
  <c r="U10" i="5"/>
  <c r="U11" i="5"/>
  <c r="V23" i="5"/>
  <c r="N23" i="5"/>
  <c r="M23" i="5"/>
  <c r="V22" i="5"/>
  <c r="M22" i="5"/>
  <c r="V21" i="5"/>
  <c r="M21" i="5"/>
  <c r="V20" i="5"/>
  <c r="M20" i="5"/>
  <c r="J11" i="5"/>
  <c r="V19" i="5"/>
  <c r="M19" i="5"/>
  <c r="V18" i="5"/>
  <c r="M18" i="5"/>
  <c r="J10" i="5"/>
  <c r="V17" i="5"/>
  <c r="M17" i="5"/>
  <c r="V16" i="5"/>
  <c r="M16" i="5"/>
  <c r="V15" i="5"/>
  <c r="M15" i="5"/>
  <c r="J9" i="5"/>
  <c r="V14" i="5"/>
  <c r="M14" i="5"/>
  <c r="V13" i="5"/>
  <c r="M13" i="5"/>
  <c r="V12" i="5"/>
  <c r="M12" i="5"/>
  <c r="J5" i="5"/>
  <c r="J6" i="5" s="1"/>
  <c r="I11" i="5"/>
  <c r="G11" i="5"/>
  <c r="V11" i="5" s="1"/>
  <c r="F11" i="5"/>
  <c r="I10" i="5"/>
  <c r="G10" i="5"/>
  <c r="V10" i="5" s="1"/>
  <c r="F10" i="5"/>
  <c r="G9" i="5"/>
  <c r="V9" i="5" s="1"/>
  <c r="F9" i="5"/>
  <c r="I8" i="5"/>
  <c r="G8" i="5"/>
  <c r="V8" i="5" s="1"/>
  <c r="F8" i="5"/>
  <c r="J7" i="5"/>
  <c r="I7" i="5"/>
  <c r="G7" i="5"/>
  <c r="V7" i="5" s="1"/>
  <c r="F7" i="5"/>
  <c r="I5" i="5"/>
  <c r="G5" i="5"/>
  <c r="G6" i="5" s="1"/>
  <c r="V6" i="5" s="1"/>
  <c r="F5" i="5"/>
  <c r="F6" i="5" s="1"/>
  <c r="T7" i="5" l="1"/>
  <c r="T6" i="5"/>
  <c r="T9" i="5"/>
  <c r="T10" i="5"/>
  <c r="T8" i="5"/>
  <c r="T5" i="5"/>
  <c r="U6" i="5"/>
  <c r="V5" i="5"/>
  <c r="I6" i="5"/>
  <c r="J8" i="5"/>
</calcChain>
</file>

<file path=xl/sharedStrings.xml><?xml version="1.0" encoding="utf-8"?>
<sst xmlns="http://schemas.openxmlformats.org/spreadsheetml/2006/main" count="282" uniqueCount="166">
  <si>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</si>
  <si>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</si>
  <si>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</si>
  <si>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</si>
  <si>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</si>
  <si>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</si>
  <si>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</si>
  <si>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</si>
  <si>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</si>
  <si>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</si>
  <si>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</si>
  <si>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</si>
  <si>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</si>
  <si>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</si>
  <si>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</si>
  <si>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</si>
  <si>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</si>
  <si>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</si>
  <si>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</si>
  <si>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</si>
  <si>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</si>
  <si>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</si>
  <si>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</si>
  <si>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</si>
  <si>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</si>
  <si>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</si>
  <si>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</si>
  <si>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</si>
  <si>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</si>
  <si>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</si>
  <si>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</si>
  <si>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</si>
  <si>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</si>
  <si>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</si>
  <si>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</si>
  <si>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</si>
  <si>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</si>
  <si>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</si>
  <si>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</si>
  <si>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</si>
  <si>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</si>
  <si>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</si>
  <si>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</si>
  <si>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</si>
  <si>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</si>
  <si>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</si>
  <si>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</si>
  <si>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</si>
  <si>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</si>
  <si>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</si>
  <si>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</si>
  <si>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</si>
  <si>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</si>
  <si>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</si>
  <si>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</si>
  <si>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</si>
  <si>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</si>
  <si>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</si>
  <si>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</si>
  <si>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</si>
  <si>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</si>
  <si>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</si>
  <si>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</si>
  <si>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</si>
  <si>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</si>
  <si>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</si>
  <si>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</si>
  <si>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</si>
  <si>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</si>
  <si>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</si>
  <si>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</si>
  <si>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</si>
  <si>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</si>
  <si>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</si>
  <si>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</si>
  <si>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</si>
  <si>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</si>
  <si>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</si>
  <si>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</si>
  <si>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</si>
  <si>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</si>
  <si>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</si>
  <si>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</si>
  <si>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</si>
  <si>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</si>
  <si>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</si>
  <si>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P.</t>
  </si>
  <si>
    <t>PLANEACION IRAPUATO</t>
  </si>
  <si>
    <t>si</t>
  </si>
  <si>
    <t>PGR</t>
  </si>
  <si>
    <t>PLANEACION INCLUYENTE, PARTICIPACION CIUDADANA</t>
  </si>
  <si>
    <t>%</t>
  </si>
  <si>
    <t>fin</t>
  </si>
  <si>
    <t xml:space="preserve">Contribuir  a superar los estándares de sustentabilidad del municipio mediante la  adecuada operación, administración e implementación </t>
  </si>
  <si>
    <t>Indice de Competitividad urbana (IMCO), entre las ciudades mayores a 500 mil habitantes a 1 millon de habitantes</t>
  </si>
  <si>
    <r>
      <t xml:space="preserve">Puntos </t>
    </r>
    <r>
      <rPr>
        <b/>
        <sz val="9"/>
        <rFont val="Calibri"/>
        <family val="2"/>
      </rPr>
      <t>≥</t>
    </r>
  </si>
  <si>
    <t xml:space="preserve">≥ al puntaje 46.39 del Índice de Competitividad urbana (IMCO), entre las ciudades mayores a 500 mil habitantes a 1 millón de habitantes    </t>
  </si>
  <si>
    <t>Proposito</t>
  </si>
  <si>
    <t xml:space="preserve">Sistema de Planeación del Municipio de Irapuato opera, se administra y se implementa satisfactoriamente. </t>
  </si>
  <si>
    <t>Porcentaje de cumplimiento  de la operación, administración e implementación del Sistema Municipal de Planeación</t>
  </si>
  <si>
    <t>Porcentaje</t>
  </si>
  <si>
    <t xml:space="preserve">%OAI_SIMUPLAN=(IAI*0.50)+(IGAIM*0.50)
Donde:
%OAI_SIMUPLAN: Porcentaje de cumplimiento  de la operación, administración e implementación del Sistema Municipal de Planeación
%AI: Porcentaje de aplicación de instrumentos de planeación municipal
%GAIM: Porcentaje de Cumplimiento  de la Gestión Administrativa del IMPLAN </t>
  </si>
  <si>
    <t>Componente C5</t>
  </si>
  <si>
    <t>Instrumentos de planeación municipal aplicados.</t>
  </si>
  <si>
    <t>Porcentaje de aplicación de instrumentos de planeación municipal</t>
  </si>
  <si>
    <t>Componente</t>
  </si>
  <si>
    <t>porcentaje</t>
  </si>
  <si>
    <t xml:space="preserve">%AI = (PBRalin / PBRtotal) *100
Donde:
%AI: Porcentaje de aplicación de instrumentos de planeación municipal
PBRalin: PBRs de la Administración Pública Municipal alineados a los instrumentos de planeación
PBRtotal: Total de PBRs de la Administración Pública Municipal </t>
  </si>
  <si>
    <t>Componente C6</t>
  </si>
  <si>
    <t>Instrumentos de planeación municipal monitoreados y evaluados</t>
  </si>
  <si>
    <t>Porcentaje de  Monitoreo  y Evaluación de los Instrumentos de Planeación Municipal</t>
  </si>
  <si>
    <t xml:space="preserve">%IE=(NIe/NIp)*100
%IE: Porcentaje de  Monitoreo  y Evaluación de los Instrumentos de Planeación Municipal
NIe: Numero de indicadores monitoreados de los instrumento de planeación 
NIp: Número  total de indicadores publicados en los instrumentos de planeación </t>
  </si>
  <si>
    <t>Componente C7</t>
  </si>
  <si>
    <t xml:space="preserve">Ciudadanía y COPLADEMI en el Sistema Municipal de Planeación involucrados </t>
  </si>
  <si>
    <t>Porcentaje de participación social en el Proceso de Planeación</t>
  </si>
  <si>
    <t xml:space="preserve">%PS=(EPS/EPP)*100
%PS= Porcentaje de participación social en el Proceso de Planeación
EPS= Etapas del Proceso de Planeación con Participación Social
EPP=Etapas del Proceso de Planeación (Planeación, Programación, Monitoreo, Evaluación) </t>
  </si>
  <si>
    <t>Componente C8</t>
  </si>
  <si>
    <t>Planeación organizacional del IMPLAN fortalecida.</t>
  </si>
  <si>
    <t xml:space="preserve">Porcentaje de Cumplimiento  de la Gestión Administrativa del IMPLAN </t>
  </si>
  <si>
    <t>%GAIM=(IOI*0.50)+(ITRF*0.50)
%GAIM= Porcentaje de Cumplimiento  de la Gestión Administrativa del IMPLAN 
%OI  = Porcentaje de Cumplimiento  de operación del IMPLAN
%TRF = Porcentaje de cumplimiento de Transparencia y Recursos Financieros</t>
  </si>
  <si>
    <t>P00030501</t>
  </si>
  <si>
    <t>Actualización de los Instrumentos de Planeación y Programas derivados</t>
  </si>
  <si>
    <t>Actividad</t>
  </si>
  <si>
    <t>Porcentaje de instrumentos normativos actualizados</t>
  </si>
  <si>
    <t>%IPda = (IPda / IPn) *100
Donde:
%IPda: Porcentaje de Instrumentos de Planeación Normativos actualizados
IPda: Número de Instrumentos de Planeación actualizados en el año 2023
IP: Número de instrumentos de Planeación que requieren actualización</t>
  </si>
  <si>
    <t>P00030502</t>
  </si>
  <si>
    <t>Fortalecimiento del Sistema de Información Estadística y Geográfica (SICAMI)</t>
  </si>
  <si>
    <t xml:space="preserve">Porcentaje de Cumplimiento de procesos de asistencia técnica, monitoreo y capacitación relacionado con la infraestructura y software de SICAMI en las 23 dependencias y entidades, </t>
  </si>
  <si>
    <t>Pat_SICAMI = (NoSICAMI2023 / NoSICAMI2023Prog)*100
Donde:
Pat_SICAMI: Porcentaje de cumplimiento de  procesos de asistencia técnica, monitoreo y capacitación relacionado con la infraestructura y software de SICAMI en las 28 dependencias y entidades.
NoSICAMI2023: Número de procesos realizados de asistencia técnica que ofrece el implan relacionado con SICAMI  en cada área de la Administración Publica Municipal
NoSICAMI2023Prog: Número de procesos  programados de asistencia técnica que ofreció el implan relacionado con SICAMI  en cada área de la Administración Publica Municipal</t>
  </si>
  <si>
    <t>P00030601</t>
  </si>
  <si>
    <t>Fortalecimiento a la evaluacion de los instrumentos de planeación con las dependencias y entidades municipales</t>
  </si>
  <si>
    <t>Implementacion y Consolidacion Modulo Digital de Indicadores del Sistema de Planeacion Municipal</t>
  </si>
  <si>
    <t xml:space="preserve">%SI = (SI_REAL / SI_PROGRAMADO)*100
Donde:
%SI: Porcentaje de Cumplimiento de ña Implementación y Consolidación Módulo Digital de Indicadores del Sistema de Planeación Municipal
SI_REAL:  Avance real  de consolidación del Modulo Digital de Indicadores 
SI_PROGRAMADO: Avance programado  de consolidación del Modulo Digital de Indicadores </t>
  </si>
  <si>
    <t>P00030602</t>
  </si>
  <si>
    <t>Fortalecimiento al seguimiento de los Instrumentos de Planeación</t>
  </si>
  <si>
    <t>Porcentaje de dictámenes y opiniones técnicas armonizados con los Instrumentos de Planeación</t>
  </si>
  <si>
    <t xml:space="preserve">%DC_IP= (SAt/SR) *100
%DC_IP= Porcentaje de dictámenes armonizados con Instrumentos de Planeación 
SAt= Solicitudes atendidas por el IMPLAN armonizados y congruentes con los instrumentos de planeación 
SR= Solicitudes recibidas. </t>
  </si>
  <si>
    <t>P00030603</t>
  </si>
  <si>
    <t>Impulso a la participación ciudadana en procesos de monitoreo, evaluación y seguimiento de los instrumentos de planeación.</t>
  </si>
  <si>
    <t xml:space="preserve">%PC = (AR/AP)*100
Donde: 
%PC: Porcentaje de participación ciudadana en el proceso de planeación
AR: Acciones realizadas para la participación ciudadana  en procesos de monitoreo, evaluación y seguimiento de los instrumentos de planeación. 
AP:  Acciones programadas para la participación ciudadana  en procesos de monitoreo, evaluación y seguimiento de los instrumentos de planeación, lo que representa 5 acciones. </t>
  </si>
  <si>
    <t>P00030701</t>
  </si>
  <si>
    <t>Fortalecimiento a la participación  del COPLADEMI en los procesos de planeación y evaluación</t>
  </si>
  <si>
    <t>Porcentaje de instrumentos de planeación validados por el COPLADEMI.</t>
  </si>
  <si>
    <t>P_IPVAL= (Número de instrumentos aprobados por el COPLADEMI en 2022  /número Instrumentos presentados ante el COPLADEMI en el año 2022)  *100</t>
  </si>
  <si>
    <t>P00030702</t>
  </si>
  <si>
    <t>Difusión del sistema de planeación para conocimiento de la ciudadanía</t>
  </si>
  <si>
    <t>Porcentaje de avance en la implementacion en la estrategia de difusion de los instrumentos de Planeacion</t>
  </si>
  <si>
    <t>% de implementación de estrategia de difusión = (avance de la implementación de la estrategia/ avance programado )  *100
AP = (4 boletines anuales * 0.4) + (100% instrumentos publicados pagina web *0.3)+ (visitas pagina web anuales igual o mayor a 4000 *0.3)</t>
  </si>
  <si>
    <t>P00030703</t>
  </si>
  <si>
    <t>Vinculación del Sistema de Planeación con los Organismos Intermedios y las Instituciones Educativas.</t>
  </si>
  <si>
    <t>Vinc = (Vinc2023 realizadas / Vinc2023 Programadas)*100
Donde:
Vinc: Porcentaje de cumplimiento de  acciones de vinculación de los instrumentos de planeación con los organismos intermedios y las instituciones educativas
Vinc2023 realizadas: Número de acciones de vinculación de los instrumentos de planeación con los organismos intermedios y las instituciones educativas llevadas a cabo en el presente año
Vinc2023 Programadas: Número de acciones de vinculación programadas de los instrumentos de planeación con los organismos intermedios y las instituciones educativas</t>
  </si>
  <si>
    <t>P00030801</t>
  </si>
  <si>
    <t xml:space="preserve">Fortalecimiento de la estructura y operación del IMPLAN </t>
  </si>
  <si>
    <t>Índice de operación del IMPLAN</t>
  </si>
  <si>
    <t>Porcentaje de incremento</t>
  </si>
  <si>
    <t>%OI (Porcentaje de Cumplimiento  de operación del IMPLAN) = ((CP * 0.5) + (RH * 0.5)) * 100
CP= Cuenta Pública = (# informes cumplidos/# informes requeridos por normatividad)
RH= Manejo de Recursos Humanos = (Gestión de Nómina*0.4)+(Gestión de incidencias*0.3)+(Gestión de asistencias*0.3)</t>
  </si>
  <si>
    <t>P00030802</t>
  </si>
  <si>
    <t>Capacitación del cuerpo técnico del IMPLAN para que sea multidisciplinario y  conocimientos de vanguardia</t>
  </si>
  <si>
    <t xml:space="preserve">Porcentaje de capacitaciones recibidas por integrantes del Cuerpo tecnico del Instituto </t>
  </si>
  <si>
    <t>Porcentaje de capacitaciones recibidas = ( capacitaciones recibidas en el año 2023 /  capacitaciones programadas  en el año 2023 )  *100</t>
  </si>
  <si>
    <t>P00030803</t>
  </si>
  <si>
    <t>Seguimiento a obligaciones normativas en materia de Transparencia y Recursos Financieros</t>
  </si>
  <si>
    <t>%TRF (Porcentaje de cumplimiento de Transparencia y Recursos Financieros) =  ((Transp*0.5) + (CSHCP*0.5)) * 100
Transp= (Solicitudes atendidas de la Unidad de Transparencia/solicitudes recibidas de la Unidad de Transparencia)
CSHCP = Declaraciones ante SHCP (# informes cumplidos/# informes requeridos por normatividad)</t>
  </si>
  <si>
    <t>SERVICIOS PERSONALES</t>
  </si>
  <si>
    <t>Capitulo 1000</t>
  </si>
  <si>
    <t>Instituto Municipal de Planeación de Irapuato, Gto.
Indicadores de Resultados
Del 1 de enero al 31 de Diciembre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</si>
</sst>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6" x14ac:knownFonts="1">
    <font>
      <sz val="8"/>
      <color theme="1"/>
      <name val="Arial"/>
      <family val="2"/>
    </font>
    <font>
      <sz val="11"/>
      <color theme="1"/>
      <name val="Calibri"/>
      <family val="2"/>
      <scheme val="minor"/>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b/>
      <sz val="9"/>
      <name val="Calibri"/>
      <family val="2"/>
    </font>
    <font>
      <sz val="9"/>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right/>
      <top/>
      <bottom style="thin">
        <color indexed="64"/>
      </bottom>
      <diagonal/>
    </border>
  </borders>
  <cellStyleXfs count="19">
    <xf numFmtId="0" fontId="0" fillId="0" borderId="0"/>
    <xf numFmtId="164" fontId="2"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9" fontId="13" fillId="0" borderId="0" applyFont="0" applyFill="0" applyBorder="0" applyAlignment="0" applyProtection="0"/>
    <xf numFmtId="0" fontId="1" fillId="0" borderId="0"/>
  </cellStyleXfs>
  <cellXfs count="66">
    <xf numFmtId="0" fontId="0" fillId="0" borderId="0" xfId="0"/>
    <xf numFmtId="0" fontId="0" fillId="0" borderId="0" xfId="0" applyProtection="1">
      <protection locked="0"/>
    </xf>
    <xf numFmtId="0" fontId="7" fillId="0" borderId="0" xfId="0" applyFont="1" applyAlignment="1">
      <alignment horizontal="justify" vertical="top" wrapText="1"/>
    </xf>
    <xf numFmtId="0" fontId="6" fillId="2" borderId="0" xfId="8" applyFont="1" applyFill="1" applyAlignment="1">
      <alignment horizontal="justify" vertical="top" wrapText="1"/>
    </xf>
    <xf numFmtId="0" fontId="8" fillId="0" borderId="0" xfId="0" applyFont="1" applyAlignment="1">
      <alignment horizontal="justify" vertical="top" wrapText="1"/>
    </xf>
    <xf numFmtId="0" fontId="6" fillId="3" borderId="0" xfId="8" applyFont="1" applyFill="1" applyAlignment="1">
      <alignment horizontal="justify" vertical="top" wrapText="1"/>
    </xf>
    <xf numFmtId="0" fontId="10" fillId="0" borderId="0" xfId="0" applyFont="1" applyAlignment="1">
      <alignment horizontal="center" vertical="center" wrapText="1"/>
    </xf>
    <xf numFmtId="0" fontId="10"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0" fillId="0" borderId="0" xfId="0" applyAlignment="1">
      <alignment horizontal="center" vertical="top"/>
    </xf>
    <xf numFmtId="0" fontId="0" fillId="0" borderId="0" xfId="0" applyAlignment="1" applyProtection="1">
      <alignment horizontal="center" vertical="top"/>
      <protection locked="0"/>
    </xf>
    <xf numFmtId="0" fontId="4" fillId="5" borderId="0" xfId="0" applyFont="1" applyFill="1" applyAlignment="1">
      <alignment horizontal="center" vertical="center" wrapText="1"/>
    </xf>
    <xf numFmtId="0" fontId="4" fillId="5" borderId="1" xfId="0" applyFont="1" applyFill="1" applyBorder="1" applyAlignment="1">
      <alignment horizontal="center" vertical="center" wrapText="1"/>
    </xf>
    <xf numFmtId="0" fontId="4" fillId="4" borderId="0" xfId="0" applyFont="1" applyFill="1" applyAlignment="1">
      <alignment horizontal="center" vertical="center" wrapText="1"/>
    </xf>
    <xf numFmtId="0" fontId="4" fillId="7" borderId="0" xfId="16" applyFont="1" applyFill="1" applyAlignment="1">
      <alignment horizontal="center" vertical="center" wrapText="1"/>
    </xf>
    <xf numFmtId="0" fontId="11" fillId="0" borderId="0" xfId="0" applyFont="1" applyAlignment="1">
      <alignment horizontal="center" vertical="top"/>
    </xf>
    <xf numFmtId="0" fontId="4" fillId="5" borderId="0" xfId="0" applyFont="1" applyFill="1" applyAlignment="1">
      <alignment horizontal="center" vertical="top" wrapText="1"/>
    </xf>
    <xf numFmtId="0" fontId="4" fillId="6" borderId="0" xfId="16" applyFont="1" applyFill="1" applyAlignment="1">
      <alignment horizontal="center" vertical="center" wrapText="1"/>
    </xf>
    <xf numFmtId="0" fontId="4" fillId="5" borderId="2" xfId="0" applyFont="1" applyFill="1" applyBorder="1" applyAlignment="1">
      <alignment horizontal="center" vertical="center" wrapText="1"/>
    </xf>
    <xf numFmtId="4" fontId="4" fillId="6" borderId="2" xfId="16" applyNumberFormat="1" applyFont="1" applyFill="1" applyBorder="1" applyAlignment="1">
      <alignment horizontal="center" vertical="center" wrapText="1"/>
    </xf>
    <xf numFmtId="0" fontId="4" fillId="6" borderId="2"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7" borderId="2" xfId="16" applyFont="1" applyFill="1" applyBorder="1" applyAlignment="1">
      <alignment horizontal="center" vertical="center" wrapText="1"/>
    </xf>
    <xf numFmtId="0" fontId="4" fillId="5" borderId="4" xfId="0" applyFont="1" applyFill="1" applyBorder="1" applyAlignment="1">
      <alignment horizontal="centerContinuous"/>
    </xf>
    <xf numFmtId="0" fontId="4" fillId="4" borderId="4" xfId="0" applyFont="1" applyFill="1" applyBorder="1" applyAlignment="1">
      <alignment horizontal="centerContinuous" vertical="center" wrapText="1"/>
    </xf>
    <xf numFmtId="0" fontId="4" fillId="7" borderId="4" xfId="0" applyFont="1" applyFill="1" applyBorder="1" applyAlignment="1">
      <alignment horizontal="centerContinuous" wrapText="1"/>
    </xf>
    <xf numFmtId="0" fontId="4" fillId="9" borderId="0" xfId="16" applyFont="1" applyFill="1" applyAlignment="1">
      <alignment horizontal="centerContinuous" vertical="center" wrapText="1"/>
    </xf>
    <xf numFmtId="0" fontId="4" fillId="9" borderId="3" xfId="16" applyFont="1" applyFill="1" applyBorder="1" applyAlignment="1">
      <alignment horizontal="center" vertical="center" wrapText="1"/>
    </xf>
    <xf numFmtId="0" fontId="4" fillId="9" borderId="2" xfId="16" applyFont="1" applyFill="1" applyBorder="1" applyAlignment="1">
      <alignment horizontal="center" vertical="center" wrapText="1"/>
    </xf>
    <xf numFmtId="0" fontId="4" fillId="9" borderId="0" xfId="16" applyFont="1" applyFill="1" applyAlignment="1">
      <alignment horizontal="center" vertical="center" wrapText="1"/>
    </xf>
    <xf numFmtId="0" fontId="4" fillId="6" borderId="4" xfId="8" applyFont="1" applyFill="1" applyBorder="1" applyAlignment="1" applyProtection="1">
      <alignment horizontal="centerContinuous" vertical="center" wrapText="1"/>
      <protection locked="0"/>
    </xf>
    <xf numFmtId="0" fontId="0" fillId="0" borderId="7" xfId="0" applyBorder="1" applyAlignment="1">
      <alignment horizontal="center" vertical="center"/>
    </xf>
    <xf numFmtId="0" fontId="0" fillId="0" borderId="7" xfId="0" applyBorder="1" applyAlignment="1">
      <alignment horizontal="center" vertical="center" wrapText="1"/>
    </xf>
    <xf numFmtId="0" fontId="0" fillId="0" borderId="7" xfId="0" applyBorder="1" applyAlignment="1" applyProtection="1">
      <alignment horizontal="center" vertical="center"/>
      <protection locked="0"/>
    </xf>
    <xf numFmtId="0" fontId="0" fillId="0" borderId="7" xfId="0" applyBorder="1" applyAlignment="1" applyProtection="1">
      <alignment vertical="center"/>
      <protection locked="0"/>
    </xf>
    <xf numFmtId="4" fontId="0" fillId="0" borderId="7" xfId="0" applyNumberFormat="1" applyBorder="1" applyAlignment="1" applyProtection="1">
      <alignment vertical="center"/>
      <protection locked="0"/>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xf>
    <xf numFmtId="0" fontId="10" fillId="0" borderId="0" xfId="0" applyFont="1" applyAlignment="1" applyProtection="1">
      <alignment horizontal="center" vertical="center"/>
      <protection locked="0"/>
    </xf>
    <xf numFmtId="9" fontId="0" fillId="0" borderId="7" xfId="17" applyFont="1" applyBorder="1" applyAlignment="1" applyProtection="1">
      <alignment vertical="center"/>
      <protection locked="0"/>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4" fontId="0" fillId="0" borderId="0" xfId="0" applyNumberFormat="1" applyAlignment="1" applyProtection="1">
      <alignment vertical="center"/>
      <protection locked="0"/>
    </xf>
    <xf numFmtId="0" fontId="10" fillId="0" borderId="0" xfId="0" applyFont="1" applyAlignment="1" applyProtection="1">
      <alignment horizontal="center" vertical="center" wrapText="1"/>
      <protection locked="0"/>
    </xf>
    <xf numFmtId="0" fontId="10" fillId="0" borderId="0" xfId="0" applyFont="1" applyAlignment="1">
      <alignment horizontal="center" vertical="center"/>
    </xf>
    <xf numFmtId="2" fontId="0" fillId="0" borderId="0" xfId="17" applyNumberFormat="1" applyFont="1" applyBorder="1" applyAlignment="1" applyProtection="1">
      <alignment vertical="center"/>
      <protection locked="0"/>
    </xf>
    <xf numFmtId="9" fontId="0" fillId="0" borderId="0" xfId="17" applyFont="1" applyBorder="1" applyAlignment="1" applyProtection="1">
      <alignment vertical="center"/>
      <protection locked="0"/>
    </xf>
    <xf numFmtId="0" fontId="0" fillId="0" borderId="0" xfId="0" applyAlignment="1" applyProtection="1">
      <alignment horizontal="center" vertical="center" wrapText="1"/>
      <protection locked="0"/>
    </xf>
    <xf numFmtId="4" fontId="10" fillId="0" borderId="0" xfId="0" applyNumberFormat="1" applyFont="1" applyAlignment="1" applyProtection="1">
      <alignment vertical="center" wrapText="1"/>
      <protection locked="0"/>
    </xf>
    <xf numFmtId="0" fontId="10" fillId="10" borderId="0" xfId="0" applyFont="1" applyFill="1" applyAlignment="1" applyProtection="1">
      <alignment horizontal="center" vertical="center" wrapText="1"/>
      <protection locked="0"/>
    </xf>
    <xf numFmtId="0" fontId="15" fillId="11" borderId="0" xfId="18" applyFont="1" applyFill="1" applyAlignment="1">
      <alignment horizontal="center" vertical="center" wrapText="1"/>
    </xf>
    <xf numFmtId="0" fontId="0" fillId="0" borderId="8" xfId="0" applyBorder="1" applyAlignment="1">
      <alignment horizontal="center" vertical="center"/>
    </xf>
    <xf numFmtId="0" fontId="0" fillId="0" borderId="8" xfId="0" applyBorder="1" applyAlignment="1">
      <alignment horizontal="center" vertical="center" wrapText="1"/>
    </xf>
    <xf numFmtId="0" fontId="0" fillId="0" borderId="8" xfId="0" applyBorder="1" applyAlignment="1" applyProtection="1">
      <alignment vertical="center"/>
      <protection locked="0"/>
    </xf>
    <xf numFmtId="4" fontId="0" fillId="0" borderId="8" xfId="0" applyNumberFormat="1" applyBorder="1" applyAlignment="1" applyProtection="1">
      <alignment vertical="center"/>
      <protection locked="0"/>
    </xf>
    <xf numFmtId="0" fontId="10" fillId="0" borderId="8" xfId="0" applyFont="1" applyBorder="1" applyAlignment="1" applyProtection="1">
      <alignment horizontal="center" vertical="center" wrapText="1"/>
      <protection locked="0"/>
    </xf>
    <xf numFmtId="9" fontId="0" fillId="0" borderId="8" xfId="17" applyFont="1" applyBorder="1" applyAlignment="1" applyProtection="1">
      <alignment vertical="center"/>
      <protection locked="0"/>
    </xf>
    <xf numFmtId="4" fontId="0" fillId="0" borderId="0" xfId="0" applyNumberFormat="1" applyAlignment="1">
      <alignment vertical="center"/>
    </xf>
    <xf numFmtId="4" fontId="0" fillId="0" borderId="0" xfId="0" applyNumberFormat="1" applyAlignment="1">
      <alignment horizontal="center" vertical="center"/>
    </xf>
    <xf numFmtId="4" fontId="0" fillId="0" borderId="8" xfId="0" applyNumberFormat="1" applyBorder="1" applyAlignment="1">
      <alignment horizontal="center" vertical="center"/>
    </xf>
    <xf numFmtId="0" fontId="9" fillId="8" borderId="5" xfId="8" applyFont="1" applyFill="1" applyBorder="1" applyAlignment="1" applyProtection="1">
      <alignment horizontal="center" vertical="center" wrapText="1"/>
      <protection locked="0"/>
    </xf>
    <xf numFmtId="0" fontId="9" fillId="8" borderId="6" xfId="8" applyFont="1" applyFill="1" applyBorder="1" applyAlignment="1" applyProtection="1">
      <alignment horizontal="center" vertical="center" wrapText="1"/>
      <protection locked="0"/>
    </xf>
    <xf numFmtId="0" fontId="9" fillId="8" borderId="3" xfId="8" applyFont="1" applyFill="1" applyBorder="1" applyAlignment="1" applyProtection="1">
      <alignment horizontal="center" vertical="center" wrapText="1"/>
      <protection locked="0"/>
    </xf>
  </cellXfs>
  <cellStyles count="19">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12" xfId="18" xr:uid="{00000000-0005-0000-0000-00000700000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7"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605117</xdr:colOff>
      <xdr:row>24</xdr:row>
      <xdr:rowOff>56029</xdr:rowOff>
    </xdr:from>
    <xdr:to>
      <xdr:col>2</xdr:col>
      <xdr:colOff>1917887</xdr:colOff>
      <xdr:row>28</xdr:row>
      <xdr:rowOff>115046</xdr:rowOff>
    </xdr:to>
    <xdr:sp macro="" textlink="">
      <xdr:nvSpPr>
        <xdr:cNvPr id="2" name="9 CuadroTexto">
          <a:extLst>
            <a:ext uri="{FF2B5EF4-FFF2-40B4-BE49-F238E27FC236}">
              <a16:creationId xmlns:a16="http://schemas.microsoft.com/office/drawing/2014/main" id="{FB60F0DB-52FD-4BE9-B6AB-C8CE83C5337F}"/>
            </a:ext>
          </a:extLst>
        </xdr:cNvPr>
        <xdr:cNvSpPr txBox="1"/>
      </xdr:nvSpPr>
      <xdr:spPr>
        <a:xfrm>
          <a:off x="1882588" y="26468294"/>
          <a:ext cx="2287681" cy="6417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0" i="0" u="none" strike="noStrike" kern="0" cap="none" spc="0" normalizeH="0" baseline="0" noProof="0">
              <a:ln>
                <a:noFill/>
              </a:ln>
              <a:solidFill>
                <a:prstClr val="black"/>
              </a:solidFill>
              <a:effectLst/>
              <a:uLnTx/>
              <a:uFillTx/>
              <a:latin typeface="Arial" pitchFamily="34" charset="0"/>
              <a:ea typeface="+mn-ea"/>
              <a:cs typeface="Arial" pitchFamily="34" charset="0"/>
            </a:rPr>
            <a:t>Coordinador Administrativo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prstClr val="black"/>
              </a:solidFill>
              <a:effectLst/>
              <a:uLnTx/>
              <a:uFillTx/>
              <a:latin typeface="Arial" pitchFamily="34" charset="0"/>
              <a:ea typeface="+mn-ea"/>
              <a:cs typeface="Arial" pitchFamily="34" charset="0"/>
            </a:rPr>
            <a:t>Sara Gabriela Mendez Ramírez </a:t>
          </a:r>
          <a:endParaRPr kumimoji="0" lang="es-MX"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MX"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xdr:txBody>
    </xdr:sp>
    <xdr:clientData/>
  </xdr:twoCellAnchor>
  <xdr:twoCellAnchor>
    <xdr:from>
      <xdr:col>11</xdr:col>
      <xdr:colOff>717176</xdr:colOff>
      <xdr:row>24</xdr:row>
      <xdr:rowOff>56029</xdr:rowOff>
    </xdr:from>
    <xdr:to>
      <xdr:col>13</xdr:col>
      <xdr:colOff>87966</xdr:colOff>
      <xdr:row>28</xdr:row>
      <xdr:rowOff>44823</xdr:rowOff>
    </xdr:to>
    <xdr:sp macro="" textlink="">
      <xdr:nvSpPr>
        <xdr:cNvPr id="5" name="9 CuadroTexto">
          <a:extLst>
            <a:ext uri="{FF2B5EF4-FFF2-40B4-BE49-F238E27FC236}">
              <a16:creationId xmlns:a16="http://schemas.microsoft.com/office/drawing/2014/main" id="{00000000-0008-0000-0000-000005000000}"/>
            </a:ext>
          </a:extLst>
        </xdr:cNvPr>
        <xdr:cNvSpPr txBox="1"/>
      </xdr:nvSpPr>
      <xdr:spPr>
        <a:xfrm>
          <a:off x="12954000" y="26580353"/>
          <a:ext cx="2867025" cy="571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0" i="0" u="none" strike="noStrike" kern="0" cap="none" spc="0" normalizeH="0" baseline="0" noProof="0">
              <a:ln>
                <a:noFill/>
              </a:ln>
              <a:solidFill>
                <a:prstClr val="black"/>
              </a:solidFill>
              <a:effectLst/>
              <a:uLnTx/>
              <a:uFillTx/>
              <a:latin typeface="Arial" pitchFamily="34" charset="0"/>
              <a:ea typeface="+mn-ea"/>
              <a:cs typeface="Arial" pitchFamily="34" charset="0"/>
            </a:rPr>
            <a:t>Directora General del IMPLAN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000" b="1" i="0" u="none" strike="noStrike" kern="0" cap="none" spc="0" normalizeH="0" baseline="0" noProof="0">
              <a:ln>
                <a:noFill/>
              </a:ln>
              <a:solidFill>
                <a:prstClr val="black"/>
              </a:solidFill>
              <a:effectLst/>
              <a:uLnTx/>
              <a:uFillTx/>
              <a:latin typeface="Arial" pitchFamily="34" charset="0"/>
              <a:ea typeface="+mn-ea"/>
              <a:cs typeface="Arial" pitchFamily="34" charset="0"/>
            </a:rPr>
            <a:t>Teresita del Carmen Gallardo Arroyo</a:t>
          </a:r>
          <a:endParaRPr kumimoji="0" lang="es-MX"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s-MX"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
  <sheetViews>
    <sheetView tabSelected="1" topLeftCell="G1" zoomScale="85" zoomScaleNormal="85" workbookViewId="0">
      <selection activeCell="T5" sqref="T5"/>
    </sheetView>
  </sheetViews>
  <sheetFormatPr baseColWidth="10" defaultColWidth="12" defaultRowHeight="10.3" x14ac:dyDescent="0.25"/>
  <cols>
    <col min="1" max="1" width="19" customWidth="1"/>
    <col min="2" max="2" width="14" style="1" customWidth="1"/>
    <col min="3" max="3" width="35.6328125" style="1" customWidth="1"/>
    <col min="4" max="4" width="24.6328125" style="1" customWidth="1"/>
    <col min="5" max="5" width="21.453125" style="1" customWidth="1"/>
    <col min="6" max="10" width="17" style="1" customWidth="1"/>
    <col min="11" max="11" width="13.81640625" style="1" customWidth="1"/>
    <col min="12" max="12" width="17" style="1" customWidth="1"/>
    <col min="13" max="13" width="44.1796875" style="1" customWidth="1"/>
    <col min="14" max="14" width="44" style="1" customWidth="1"/>
    <col min="15" max="15" width="14.1796875" style="1" customWidth="1"/>
    <col min="16" max="16" width="19.36328125" style="1" customWidth="1"/>
    <col min="17" max="17" width="42.6328125" style="1" customWidth="1"/>
    <col min="18" max="20" width="12" style="1"/>
    <col min="21" max="21" width="12.26953125" style="1" bestFit="1" customWidth="1"/>
    <col min="22" max="22" width="13" style="1" bestFit="1" customWidth="1"/>
    <col min="23" max="23" width="14.453125" customWidth="1"/>
  </cols>
  <sheetData>
    <row r="1" spans="1:23" ht="60" customHeight="1" x14ac:dyDescent="0.25">
      <c r="A1" s="63" t="s">
        <v>165</v>
      </c>
      <c r="B1" s="64"/>
      <c r="C1" s="64"/>
      <c r="D1" s="64"/>
      <c r="E1" s="64"/>
      <c r="F1" s="64"/>
      <c r="G1" s="64"/>
      <c r="H1" s="64"/>
      <c r="I1" s="64"/>
      <c r="J1" s="64"/>
      <c r="K1" s="64"/>
      <c r="L1" s="64"/>
      <c r="M1" s="64"/>
      <c r="N1" s="64"/>
      <c r="O1" s="64"/>
      <c r="P1" s="64"/>
      <c r="Q1" s="64"/>
      <c r="R1" s="64"/>
      <c r="S1" s="64"/>
      <c r="T1" s="64"/>
      <c r="U1" s="64"/>
      <c r="V1" s="64"/>
      <c r="W1" s="65"/>
    </row>
    <row r="2" spans="1:23" ht="11.25" customHeight="1" x14ac:dyDescent="0.25">
      <c r="A2" s="24" t="s">
        <v>85</v>
      </c>
      <c r="B2" s="24"/>
      <c r="C2" s="24"/>
      <c r="D2" s="24"/>
      <c r="E2" s="24"/>
      <c r="F2" s="31" t="s">
        <v>2</v>
      </c>
      <c r="G2" s="31"/>
      <c r="H2" s="31"/>
      <c r="I2" s="31"/>
      <c r="J2" s="31"/>
      <c r="K2" s="25" t="s">
        <v>72</v>
      </c>
      <c r="L2" s="25"/>
      <c r="M2" s="25"/>
      <c r="N2" s="26" t="s">
        <v>73</v>
      </c>
      <c r="O2" s="26"/>
      <c r="P2" s="26"/>
      <c r="Q2" s="26"/>
      <c r="R2" s="26"/>
      <c r="S2" s="26"/>
      <c r="T2" s="26"/>
      <c r="U2" s="27" t="s">
        <v>55</v>
      </c>
      <c r="V2" s="27"/>
      <c r="W2" s="27"/>
    </row>
    <row r="3" spans="1:23" ht="63.75" customHeight="1" x14ac:dyDescent="0.25">
      <c r="A3" s="19" t="s">
        <v>50</v>
      </c>
      <c r="B3" s="19" t="s">
        <v>49</v>
      </c>
      <c r="C3" s="19" t="s">
        <v>48</v>
      </c>
      <c r="D3" s="19" t="s">
        <v>47</v>
      </c>
      <c r="E3" s="19" t="s">
        <v>46</v>
      </c>
      <c r="F3" s="20" t="s">
        <v>45</v>
      </c>
      <c r="G3" s="20" t="s">
        <v>44</v>
      </c>
      <c r="H3" s="20" t="s">
        <v>43</v>
      </c>
      <c r="I3" s="21" t="s">
        <v>42</v>
      </c>
      <c r="J3" s="21" t="s">
        <v>41</v>
      </c>
      <c r="K3" s="22" t="s">
        <v>40</v>
      </c>
      <c r="L3" s="22" t="s">
        <v>39</v>
      </c>
      <c r="M3" s="22" t="s">
        <v>26</v>
      </c>
      <c r="N3" s="23" t="s">
        <v>38</v>
      </c>
      <c r="O3" s="23" t="s">
        <v>37</v>
      </c>
      <c r="P3" s="23" t="s">
        <v>36</v>
      </c>
      <c r="Q3" s="23" t="s">
        <v>84</v>
      </c>
      <c r="R3" s="23" t="s">
        <v>35</v>
      </c>
      <c r="S3" s="23" t="s">
        <v>34</v>
      </c>
      <c r="T3" s="23" t="s">
        <v>33</v>
      </c>
      <c r="U3" s="28" t="s">
        <v>54</v>
      </c>
      <c r="V3" s="29" t="s">
        <v>31</v>
      </c>
      <c r="W3" s="29" t="s">
        <v>71</v>
      </c>
    </row>
    <row r="4" spans="1:23" ht="15" customHeight="1" x14ac:dyDescent="0.25">
      <c r="A4" s="12">
        <v>1</v>
      </c>
      <c r="B4" s="13">
        <v>2</v>
      </c>
      <c r="C4" s="12">
        <v>3</v>
      </c>
      <c r="D4" s="17">
        <v>4</v>
      </c>
      <c r="E4" s="12">
        <v>5</v>
      </c>
      <c r="F4" s="18">
        <v>6</v>
      </c>
      <c r="G4" s="18">
        <v>7</v>
      </c>
      <c r="H4" s="18">
        <v>8</v>
      </c>
      <c r="I4" s="18">
        <v>9</v>
      </c>
      <c r="J4" s="18">
        <v>10</v>
      </c>
      <c r="K4" s="14">
        <v>11</v>
      </c>
      <c r="L4" s="14">
        <v>12</v>
      </c>
      <c r="M4" s="14">
        <v>13</v>
      </c>
      <c r="N4" s="15">
        <v>14</v>
      </c>
      <c r="O4" s="15">
        <v>15</v>
      </c>
      <c r="P4" s="15">
        <v>16</v>
      </c>
      <c r="Q4" s="15">
        <v>17</v>
      </c>
      <c r="R4" s="15">
        <v>18</v>
      </c>
      <c r="S4" s="15">
        <v>19</v>
      </c>
      <c r="T4" s="15">
        <v>20</v>
      </c>
      <c r="U4" s="30">
        <v>21</v>
      </c>
      <c r="V4" s="30">
        <v>22</v>
      </c>
      <c r="W4" s="30">
        <v>23</v>
      </c>
    </row>
    <row r="5" spans="1:23" ht="20.6" x14ac:dyDescent="0.25">
      <c r="A5" s="32" t="s">
        <v>86</v>
      </c>
      <c r="B5" s="32"/>
      <c r="C5" s="33"/>
      <c r="D5" s="34">
        <v>132</v>
      </c>
      <c r="E5" s="35" t="s">
        <v>87</v>
      </c>
      <c r="F5" s="36">
        <f>SUM(F12:F23)</f>
        <v>28340941.560000002</v>
      </c>
      <c r="G5" s="36">
        <f t="shared" ref="G5:J5" si="0">SUM(G12:G23)</f>
        <v>33609645.479999997</v>
      </c>
      <c r="H5" s="36">
        <f t="shared" ref="H5" si="1">SUM(H12:H23)</f>
        <v>30311331.480000004</v>
      </c>
      <c r="I5" s="36">
        <f t="shared" si="0"/>
        <v>1352104.02</v>
      </c>
      <c r="J5" s="36">
        <f t="shared" si="0"/>
        <v>23430418.859999999</v>
      </c>
      <c r="K5" s="32" t="s">
        <v>88</v>
      </c>
      <c r="L5" s="32" t="s">
        <v>89</v>
      </c>
      <c r="M5" s="33" t="s">
        <v>90</v>
      </c>
      <c r="N5" s="37"/>
      <c r="O5" s="38"/>
      <c r="P5" s="39"/>
      <c r="Q5" s="37"/>
      <c r="R5" s="40">
        <v>1</v>
      </c>
      <c r="S5" s="40">
        <v>1</v>
      </c>
      <c r="T5" s="40">
        <f>+H5/G5</f>
        <v>0.90186406452984724</v>
      </c>
      <c r="U5" s="36">
        <f>+H5</f>
        <v>30311331.480000004</v>
      </c>
      <c r="V5" s="36">
        <f>+G5</f>
        <v>33609645.479999997</v>
      </c>
      <c r="W5" s="32" t="s">
        <v>91</v>
      </c>
    </row>
    <row r="6" spans="1:23" ht="46.3" x14ac:dyDescent="0.25">
      <c r="A6" s="41" t="s">
        <v>86</v>
      </c>
      <c r="B6" s="41"/>
      <c r="C6" s="42"/>
      <c r="D6" s="43">
        <v>132</v>
      </c>
      <c r="E6" s="44" t="s">
        <v>87</v>
      </c>
      <c r="F6" s="45">
        <f>+F5</f>
        <v>28340941.560000002</v>
      </c>
      <c r="G6" s="45">
        <f t="shared" ref="G6:J6" si="2">+G5</f>
        <v>33609645.479999997</v>
      </c>
      <c r="H6" s="45">
        <f t="shared" ref="H6" si="3">+H5</f>
        <v>30311331.480000004</v>
      </c>
      <c r="I6" s="45">
        <f t="shared" si="2"/>
        <v>1352104.02</v>
      </c>
      <c r="J6" s="45">
        <f t="shared" si="2"/>
        <v>23430418.859999999</v>
      </c>
      <c r="K6" s="43" t="s">
        <v>88</v>
      </c>
      <c r="L6" s="43" t="s">
        <v>92</v>
      </c>
      <c r="M6" s="46" t="s">
        <v>93</v>
      </c>
      <c r="N6" s="46" t="s">
        <v>94</v>
      </c>
      <c r="O6" s="47" t="s">
        <v>89</v>
      </c>
      <c r="P6" s="39" t="s">
        <v>95</v>
      </c>
      <c r="Q6" s="46" t="s">
        <v>96</v>
      </c>
      <c r="R6" s="48">
        <v>46.39</v>
      </c>
      <c r="S6" s="49">
        <v>1</v>
      </c>
      <c r="T6" s="49">
        <f t="shared" ref="T6:T23" si="4">+H6/G6</f>
        <v>0.90186406452984724</v>
      </c>
      <c r="U6" s="45">
        <f t="shared" ref="U6:U23" si="5">+H6</f>
        <v>30311331.480000004</v>
      </c>
      <c r="V6" s="45">
        <f t="shared" ref="V6:V11" si="6">+G6</f>
        <v>33609645.479999997</v>
      </c>
      <c r="W6" s="41" t="s">
        <v>91</v>
      </c>
    </row>
    <row r="7" spans="1:23" ht="115.75" x14ac:dyDescent="0.25">
      <c r="A7" s="41" t="s">
        <v>86</v>
      </c>
      <c r="B7" s="41"/>
      <c r="C7" s="42"/>
      <c r="D7" s="43">
        <v>132</v>
      </c>
      <c r="E7" s="44" t="s">
        <v>87</v>
      </c>
      <c r="F7" s="45">
        <f>+F23</f>
        <v>9808848.0999999996</v>
      </c>
      <c r="G7" s="45">
        <f t="shared" ref="G7:J7" si="7">+G23</f>
        <v>9808848.0999999996</v>
      </c>
      <c r="H7" s="45">
        <f t="shared" ref="H7" si="8">+H23</f>
        <v>8356007.7699999996</v>
      </c>
      <c r="I7" s="45">
        <f t="shared" si="7"/>
        <v>211297.89</v>
      </c>
      <c r="J7" s="45">
        <f t="shared" si="7"/>
        <v>8144709.8799999999</v>
      </c>
      <c r="K7" s="43" t="s">
        <v>88</v>
      </c>
      <c r="L7" s="43" t="s">
        <v>97</v>
      </c>
      <c r="M7" s="46" t="s">
        <v>98</v>
      </c>
      <c r="N7" s="46" t="s">
        <v>99</v>
      </c>
      <c r="O7" s="39" t="s">
        <v>97</v>
      </c>
      <c r="P7" s="39" t="s">
        <v>100</v>
      </c>
      <c r="Q7" s="46" t="s">
        <v>101</v>
      </c>
      <c r="R7" s="49">
        <v>1</v>
      </c>
      <c r="S7" s="49">
        <v>1</v>
      </c>
      <c r="T7" s="49">
        <f t="shared" si="4"/>
        <v>0.85188471518893227</v>
      </c>
      <c r="U7" s="45">
        <f t="shared" si="5"/>
        <v>8356007.7699999996</v>
      </c>
      <c r="V7" s="45">
        <f t="shared" si="6"/>
        <v>9808848.0999999996</v>
      </c>
      <c r="W7" s="41" t="s">
        <v>91</v>
      </c>
    </row>
    <row r="8" spans="1:23" ht="104.15" x14ac:dyDescent="0.25">
      <c r="A8" s="41" t="s">
        <v>86</v>
      </c>
      <c r="B8" s="41"/>
      <c r="C8" s="42"/>
      <c r="D8" s="43">
        <v>132</v>
      </c>
      <c r="E8" s="44" t="s">
        <v>87</v>
      </c>
      <c r="F8" s="45">
        <f>+F12+F13</f>
        <v>16515915.460000001</v>
      </c>
      <c r="G8" s="45">
        <f t="shared" ref="G8:J8" si="9">+G12+G13</f>
        <v>22585048.98</v>
      </c>
      <c r="H8" s="45">
        <f t="shared" ref="H8" si="10">+H12+H13</f>
        <v>20935083.440000001</v>
      </c>
      <c r="I8" s="45">
        <f t="shared" si="9"/>
        <v>1132587.1300000001</v>
      </c>
      <c r="J8" s="45">
        <f t="shared" si="9"/>
        <v>14273687.709999999</v>
      </c>
      <c r="K8" s="41" t="s">
        <v>88</v>
      </c>
      <c r="L8" s="42" t="s">
        <v>102</v>
      </c>
      <c r="M8" s="6" t="s">
        <v>103</v>
      </c>
      <c r="N8" s="6" t="s">
        <v>104</v>
      </c>
      <c r="O8" s="47" t="s">
        <v>105</v>
      </c>
      <c r="P8" s="46" t="s">
        <v>106</v>
      </c>
      <c r="Q8" s="46" t="s">
        <v>107</v>
      </c>
      <c r="R8" s="49">
        <v>1</v>
      </c>
      <c r="S8" s="49">
        <v>1</v>
      </c>
      <c r="T8" s="49">
        <f t="shared" si="4"/>
        <v>0.92694434528518788</v>
      </c>
      <c r="U8" s="45">
        <f t="shared" si="5"/>
        <v>20935083.440000001</v>
      </c>
      <c r="V8" s="45">
        <f t="shared" si="6"/>
        <v>22585048.98</v>
      </c>
      <c r="W8" s="41" t="s">
        <v>91</v>
      </c>
    </row>
    <row r="9" spans="1:23" ht="81" x14ac:dyDescent="0.25">
      <c r="A9" s="41" t="s">
        <v>86</v>
      </c>
      <c r="B9" s="41"/>
      <c r="C9" s="42"/>
      <c r="D9" s="43">
        <v>132</v>
      </c>
      <c r="E9" s="44" t="s">
        <v>87</v>
      </c>
      <c r="F9" s="45">
        <f>+F14+F15+F16</f>
        <v>775451</v>
      </c>
      <c r="G9" s="45">
        <f t="shared" ref="G9:J9" si="11">+G14+G15+G16</f>
        <v>441359.56</v>
      </c>
      <c r="H9" s="45">
        <f>+H14+H15+H16</f>
        <v>350655.83</v>
      </c>
      <c r="I9" s="45">
        <f t="shared" ref="I9" si="12">+I14+I15+I16</f>
        <v>2802</v>
      </c>
      <c r="J9" s="45">
        <f t="shared" si="11"/>
        <v>347853.83</v>
      </c>
      <c r="K9" s="41" t="s">
        <v>88</v>
      </c>
      <c r="L9" s="42" t="s">
        <v>108</v>
      </c>
      <c r="M9" s="6" t="s">
        <v>109</v>
      </c>
      <c r="N9" s="46" t="s">
        <v>110</v>
      </c>
      <c r="O9" s="47" t="s">
        <v>105</v>
      </c>
      <c r="P9" s="46" t="s">
        <v>106</v>
      </c>
      <c r="Q9" s="46" t="s">
        <v>111</v>
      </c>
      <c r="R9" s="49">
        <v>0.3</v>
      </c>
      <c r="S9" s="49">
        <v>0.3</v>
      </c>
      <c r="T9" s="49">
        <f t="shared" si="4"/>
        <v>0.7944901657958876</v>
      </c>
      <c r="U9" s="45">
        <f t="shared" si="5"/>
        <v>350655.83</v>
      </c>
      <c r="V9" s="45">
        <f t="shared" si="6"/>
        <v>441359.56</v>
      </c>
      <c r="W9" s="41" t="s">
        <v>91</v>
      </c>
    </row>
    <row r="10" spans="1:23" ht="92.6" x14ac:dyDescent="0.25">
      <c r="A10" s="41" t="s">
        <v>86</v>
      </c>
      <c r="B10" s="41"/>
      <c r="C10" s="42"/>
      <c r="D10" s="43">
        <v>132</v>
      </c>
      <c r="E10" s="44" t="s">
        <v>87</v>
      </c>
      <c r="F10" s="45">
        <f>+F17+F18+F19</f>
        <v>646200</v>
      </c>
      <c r="G10" s="45">
        <f t="shared" ref="G10:J10" si="13">+G17+G18+G19</f>
        <v>401211</v>
      </c>
      <c r="H10" s="45">
        <f t="shared" ref="H10" si="14">+H17+H18+H19</f>
        <v>345975.59</v>
      </c>
      <c r="I10" s="45">
        <f t="shared" si="13"/>
        <v>2615</v>
      </c>
      <c r="J10" s="45">
        <f t="shared" si="13"/>
        <v>343360.59</v>
      </c>
      <c r="K10" s="41" t="s">
        <v>88</v>
      </c>
      <c r="L10" s="42" t="s">
        <v>112</v>
      </c>
      <c r="M10" s="6" t="s">
        <v>113</v>
      </c>
      <c r="N10" s="6" t="s">
        <v>114</v>
      </c>
      <c r="O10" s="47" t="s">
        <v>105</v>
      </c>
      <c r="P10" s="46" t="s">
        <v>106</v>
      </c>
      <c r="Q10" s="46" t="s">
        <v>115</v>
      </c>
      <c r="R10" s="49">
        <v>0.5</v>
      </c>
      <c r="S10" s="49">
        <v>0.5</v>
      </c>
      <c r="T10" s="49">
        <f t="shared" si="4"/>
        <v>0.86232827614397423</v>
      </c>
      <c r="U10" s="45">
        <f t="shared" si="5"/>
        <v>345975.59</v>
      </c>
      <c r="V10" s="45">
        <f t="shared" si="6"/>
        <v>401211</v>
      </c>
      <c r="W10" s="41" t="s">
        <v>91</v>
      </c>
    </row>
    <row r="11" spans="1:23" ht="81" x14ac:dyDescent="0.25">
      <c r="A11" s="41" t="s">
        <v>86</v>
      </c>
      <c r="B11" s="41"/>
      <c r="C11" s="42"/>
      <c r="D11" s="43">
        <v>132</v>
      </c>
      <c r="E11" s="44" t="s">
        <v>87</v>
      </c>
      <c r="F11" s="45">
        <f>+F20+F21+F22</f>
        <v>594527</v>
      </c>
      <c r="G11" s="45">
        <f t="shared" ref="G11:J11" si="15">+G20+G21+G22</f>
        <v>373177.83999999997</v>
      </c>
      <c r="H11" s="45">
        <f t="shared" ref="H11" si="16">+H20+H21+H22</f>
        <v>323608.84999999998</v>
      </c>
      <c r="I11" s="45">
        <f t="shared" si="15"/>
        <v>2802</v>
      </c>
      <c r="J11" s="45">
        <f t="shared" si="15"/>
        <v>320806.84999999998</v>
      </c>
      <c r="K11" s="41" t="s">
        <v>88</v>
      </c>
      <c r="L11" s="42" t="s">
        <v>116</v>
      </c>
      <c r="M11" s="6" t="s">
        <v>117</v>
      </c>
      <c r="N11" s="46" t="s">
        <v>118</v>
      </c>
      <c r="O11" s="47" t="s">
        <v>105</v>
      </c>
      <c r="P11" s="46" t="s">
        <v>106</v>
      </c>
      <c r="Q11" s="46" t="s">
        <v>119</v>
      </c>
      <c r="R11" s="49">
        <v>1</v>
      </c>
      <c r="S11" s="49">
        <v>1</v>
      </c>
      <c r="T11" s="49">
        <f t="shared" si="4"/>
        <v>0.86717059619617287</v>
      </c>
      <c r="U11" s="45">
        <f t="shared" si="5"/>
        <v>323608.84999999998</v>
      </c>
      <c r="V11" s="45">
        <f t="shared" si="6"/>
        <v>373177.83999999997</v>
      </c>
      <c r="W11" s="41" t="s">
        <v>91</v>
      </c>
    </row>
    <row r="12" spans="1:23" ht="92.6" x14ac:dyDescent="0.25">
      <c r="A12" s="41" t="s">
        <v>86</v>
      </c>
      <c r="B12" s="43" t="s">
        <v>120</v>
      </c>
      <c r="C12" s="50" t="s">
        <v>121</v>
      </c>
      <c r="D12" s="43">
        <v>132</v>
      </c>
      <c r="E12" s="44" t="s">
        <v>87</v>
      </c>
      <c r="F12" s="61">
        <v>16142508.460000001</v>
      </c>
      <c r="G12" s="61">
        <v>22418880.98</v>
      </c>
      <c r="H12" s="60">
        <v>20793778.710000001</v>
      </c>
      <c r="I12" s="45">
        <v>1114264.51</v>
      </c>
      <c r="J12" s="57">
        <v>14150705.6</v>
      </c>
      <c r="K12" s="41" t="s">
        <v>88</v>
      </c>
      <c r="L12" s="41" t="s">
        <v>122</v>
      </c>
      <c r="M12" s="6" t="str">
        <f>+C12</f>
        <v>Actualización de los Instrumentos de Planeación y Programas derivados</v>
      </c>
      <c r="N12" s="46" t="s">
        <v>123</v>
      </c>
      <c r="O12" s="47" t="s">
        <v>122</v>
      </c>
      <c r="P12" s="46" t="s">
        <v>106</v>
      </c>
      <c r="Q12" s="46" t="s">
        <v>124</v>
      </c>
      <c r="R12" s="49">
        <v>0.5</v>
      </c>
      <c r="S12" s="49">
        <v>0.5</v>
      </c>
      <c r="T12" s="49">
        <f t="shared" si="4"/>
        <v>0.92751189180897287</v>
      </c>
      <c r="U12" s="45">
        <f t="shared" si="5"/>
        <v>20793778.710000001</v>
      </c>
      <c r="V12" s="45">
        <f>+G12</f>
        <v>22418880.98</v>
      </c>
      <c r="W12" s="41" t="s">
        <v>91</v>
      </c>
    </row>
    <row r="13" spans="1:23" ht="185.15" x14ac:dyDescent="0.25">
      <c r="A13" s="41" t="s">
        <v>86</v>
      </c>
      <c r="B13" s="43" t="s">
        <v>125</v>
      </c>
      <c r="C13" s="50" t="s">
        <v>126</v>
      </c>
      <c r="D13" s="43">
        <v>132</v>
      </c>
      <c r="E13" s="44" t="s">
        <v>87</v>
      </c>
      <c r="F13" s="61">
        <v>373407</v>
      </c>
      <c r="G13" s="61">
        <v>166168</v>
      </c>
      <c r="H13" s="60">
        <v>141304.73000000001</v>
      </c>
      <c r="I13" s="45">
        <v>18322.62</v>
      </c>
      <c r="J13" s="57">
        <v>122982.11</v>
      </c>
      <c r="K13" s="41" t="s">
        <v>88</v>
      </c>
      <c r="L13" s="41" t="s">
        <v>122</v>
      </c>
      <c r="M13" s="6" t="str">
        <f t="shared" ref="M13:M23" si="17">+C13</f>
        <v>Fortalecimiento del Sistema de Información Estadística y Geográfica (SICAMI)</v>
      </c>
      <c r="N13" s="51" t="s">
        <v>127</v>
      </c>
      <c r="O13" s="47" t="s">
        <v>122</v>
      </c>
      <c r="P13" s="46" t="s">
        <v>106</v>
      </c>
      <c r="Q13" s="52" t="s">
        <v>128</v>
      </c>
      <c r="R13" s="49">
        <v>1</v>
      </c>
      <c r="S13" s="49">
        <v>1</v>
      </c>
      <c r="T13" s="49">
        <f t="shared" si="4"/>
        <v>0.85037269510375046</v>
      </c>
      <c r="U13" s="45">
        <f t="shared" si="5"/>
        <v>141304.73000000001</v>
      </c>
      <c r="V13" s="45">
        <f t="shared" ref="V13:V23" si="18">+G13</f>
        <v>166168</v>
      </c>
      <c r="W13" s="41" t="s">
        <v>91</v>
      </c>
    </row>
    <row r="14" spans="1:23" ht="115.75" x14ac:dyDescent="0.25">
      <c r="A14" s="41" t="s">
        <v>86</v>
      </c>
      <c r="B14" s="43" t="s">
        <v>129</v>
      </c>
      <c r="C14" s="50" t="s">
        <v>130</v>
      </c>
      <c r="D14" s="43">
        <v>132</v>
      </c>
      <c r="E14" s="44" t="s">
        <v>87</v>
      </c>
      <c r="F14" s="61">
        <v>255899</v>
      </c>
      <c r="G14" s="61">
        <v>144477.16</v>
      </c>
      <c r="H14" s="60">
        <v>123918.05</v>
      </c>
      <c r="I14" s="45">
        <v>934</v>
      </c>
      <c r="J14" s="57">
        <v>122984.05</v>
      </c>
      <c r="K14" s="41" t="s">
        <v>88</v>
      </c>
      <c r="L14" s="41" t="s">
        <v>122</v>
      </c>
      <c r="M14" s="6" t="str">
        <f t="shared" si="17"/>
        <v>Fortalecimiento a la evaluacion de los instrumentos de planeación con las dependencias y entidades municipales</v>
      </c>
      <c r="N14" s="6" t="s">
        <v>131</v>
      </c>
      <c r="O14" s="47" t="s">
        <v>122</v>
      </c>
      <c r="P14" s="46" t="s">
        <v>106</v>
      </c>
      <c r="Q14" s="46" t="s">
        <v>132</v>
      </c>
      <c r="R14" s="49">
        <v>0.6</v>
      </c>
      <c r="S14" s="49">
        <v>0.6</v>
      </c>
      <c r="T14" s="49">
        <f t="shared" si="4"/>
        <v>0.8576999298712682</v>
      </c>
      <c r="U14" s="45">
        <f t="shared" si="5"/>
        <v>123918.05</v>
      </c>
      <c r="V14" s="45">
        <f t="shared" si="18"/>
        <v>144477.16</v>
      </c>
      <c r="W14" s="41" t="s">
        <v>91</v>
      </c>
    </row>
    <row r="15" spans="1:23" ht="81" x14ac:dyDescent="0.25">
      <c r="A15" s="41" t="s">
        <v>86</v>
      </c>
      <c r="B15" s="43" t="s">
        <v>133</v>
      </c>
      <c r="C15" s="50" t="s">
        <v>134</v>
      </c>
      <c r="D15" s="43">
        <v>132</v>
      </c>
      <c r="E15" s="44" t="s">
        <v>87</v>
      </c>
      <c r="F15" s="61">
        <v>255897</v>
      </c>
      <c r="G15" s="61">
        <v>143453.4</v>
      </c>
      <c r="H15" s="60">
        <v>93700.55</v>
      </c>
      <c r="I15" s="45">
        <v>934</v>
      </c>
      <c r="J15" s="57">
        <v>92766.55</v>
      </c>
      <c r="K15" s="41" t="s">
        <v>88</v>
      </c>
      <c r="L15" s="41" t="s">
        <v>122</v>
      </c>
      <c r="M15" s="6" t="str">
        <f t="shared" si="17"/>
        <v>Fortalecimiento al seguimiento de los Instrumentos de Planeación</v>
      </c>
      <c r="N15" s="46" t="s">
        <v>135</v>
      </c>
      <c r="O15" s="47" t="s">
        <v>122</v>
      </c>
      <c r="P15" s="46" t="s">
        <v>100</v>
      </c>
      <c r="Q15" s="46" t="s">
        <v>136</v>
      </c>
      <c r="R15" s="49">
        <v>1</v>
      </c>
      <c r="S15" s="49">
        <v>1</v>
      </c>
      <c r="T15" s="49">
        <f t="shared" si="4"/>
        <v>0.65317761726107582</v>
      </c>
      <c r="U15" s="45">
        <f t="shared" si="5"/>
        <v>93700.55</v>
      </c>
      <c r="V15" s="45">
        <f t="shared" si="18"/>
        <v>143453.4</v>
      </c>
      <c r="W15" s="41" t="s">
        <v>91</v>
      </c>
    </row>
    <row r="16" spans="1:23" ht="138.9" x14ac:dyDescent="0.25">
      <c r="A16" s="41" t="s">
        <v>86</v>
      </c>
      <c r="B16" s="43" t="s">
        <v>137</v>
      </c>
      <c r="C16" s="50" t="s">
        <v>138</v>
      </c>
      <c r="D16" s="43">
        <v>132</v>
      </c>
      <c r="E16" s="44" t="s">
        <v>87</v>
      </c>
      <c r="F16" s="61">
        <v>263655</v>
      </c>
      <c r="G16" s="61">
        <v>153429</v>
      </c>
      <c r="H16" s="60">
        <v>133037.23000000001</v>
      </c>
      <c r="I16" s="45">
        <v>934</v>
      </c>
      <c r="J16" s="57">
        <v>132103.23000000001</v>
      </c>
      <c r="K16" s="41" t="s">
        <v>88</v>
      </c>
      <c r="L16" s="41" t="s">
        <v>122</v>
      </c>
      <c r="M16" s="6" t="str">
        <f t="shared" si="17"/>
        <v>Impulso a la participación ciudadana en procesos de monitoreo, evaluación y seguimiento de los instrumentos de planeación.</v>
      </c>
      <c r="N16" s="6" t="s">
        <v>135</v>
      </c>
      <c r="O16" s="47" t="s">
        <v>122</v>
      </c>
      <c r="P16" s="46" t="s">
        <v>100</v>
      </c>
      <c r="Q16" s="52" t="s">
        <v>139</v>
      </c>
      <c r="R16" s="49">
        <v>1</v>
      </c>
      <c r="S16" s="49">
        <v>1</v>
      </c>
      <c r="T16" s="49">
        <f t="shared" si="4"/>
        <v>0.86709311798942845</v>
      </c>
      <c r="U16" s="45">
        <f t="shared" si="5"/>
        <v>133037.23000000001</v>
      </c>
      <c r="V16" s="45">
        <f t="shared" si="18"/>
        <v>153429</v>
      </c>
      <c r="W16" s="41" t="s">
        <v>91</v>
      </c>
    </row>
    <row r="17" spans="1:23" ht="46.3" x14ac:dyDescent="0.25">
      <c r="A17" s="41" t="s">
        <v>86</v>
      </c>
      <c r="B17" s="43" t="s">
        <v>140</v>
      </c>
      <c r="C17" s="50" t="s">
        <v>141</v>
      </c>
      <c r="D17" s="43">
        <v>132</v>
      </c>
      <c r="E17" s="44" t="s">
        <v>87</v>
      </c>
      <c r="F17" s="61">
        <v>290790</v>
      </c>
      <c r="G17" s="61">
        <v>167844</v>
      </c>
      <c r="H17" s="60">
        <v>139314.41</v>
      </c>
      <c r="I17" s="45">
        <v>934</v>
      </c>
      <c r="J17" s="57">
        <v>138380.41</v>
      </c>
      <c r="K17" s="41" t="s">
        <v>88</v>
      </c>
      <c r="L17" s="41" t="s">
        <v>122</v>
      </c>
      <c r="M17" s="6" t="str">
        <f t="shared" si="17"/>
        <v>Fortalecimiento a la participación  del COPLADEMI en los procesos de planeación y evaluación</v>
      </c>
      <c r="N17" s="53" t="s">
        <v>142</v>
      </c>
      <c r="O17" s="47" t="s">
        <v>122</v>
      </c>
      <c r="P17" s="46" t="s">
        <v>106</v>
      </c>
      <c r="Q17" s="46" t="s">
        <v>143</v>
      </c>
      <c r="R17" s="49">
        <v>1</v>
      </c>
      <c r="S17" s="49">
        <v>1</v>
      </c>
      <c r="T17" s="49">
        <f t="shared" si="4"/>
        <v>0.83002317628273881</v>
      </c>
      <c r="U17" s="45">
        <f t="shared" si="5"/>
        <v>139314.41</v>
      </c>
      <c r="V17" s="45">
        <f t="shared" si="18"/>
        <v>167844</v>
      </c>
      <c r="W17" s="41" t="s">
        <v>91</v>
      </c>
    </row>
    <row r="18" spans="1:23" ht="81" x14ac:dyDescent="0.25">
      <c r="A18" s="41" t="s">
        <v>86</v>
      </c>
      <c r="B18" s="43" t="s">
        <v>144</v>
      </c>
      <c r="C18" s="50" t="s">
        <v>145</v>
      </c>
      <c r="D18" s="43">
        <v>132</v>
      </c>
      <c r="E18" s="44" t="s">
        <v>87</v>
      </c>
      <c r="F18" s="61">
        <v>226168</v>
      </c>
      <c r="G18" s="61">
        <v>145547</v>
      </c>
      <c r="H18" s="60">
        <v>128622.85</v>
      </c>
      <c r="I18" s="45">
        <v>934</v>
      </c>
      <c r="J18" s="57">
        <v>127688.85</v>
      </c>
      <c r="K18" s="41" t="s">
        <v>88</v>
      </c>
      <c r="L18" s="41" t="s">
        <v>122</v>
      </c>
      <c r="M18" s="6" t="str">
        <f t="shared" si="17"/>
        <v>Difusión del sistema de planeación para conocimiento de la ciudadanía</v>
      </c>
      <c r="N18" s="6" t="s">
        <v>146</v>
      </c>
      <c r="O18" s="47" t="s">
        <v>122</v>
      </c>
      <c r="P18" s="46" t="s">
        <v>106</v>
      </c>
      <c r="Q18" s="46" t="s">
        <v>147</v>
      </c>
      <c r="R18" s="49">
        <v>1</v>
      </c>
      <c r="S18" s="49">
        <v>1</v>
      </c>
      <c r="T18" s="49">
        <f t="shared" si="4"/>
        <v>0.88372037898410827</v>
      </c>
      <c r="U18" s="45">
        <f t="shared" si="5"/>
        <v>128622.85</v>
      </c>
      <c r="V18" s="45">
        <f t="shared" si="18"/>
        <v>145547</v>
      </c>
      <c r="W18" s="41" t="s">
        <v>91</v>
      </c>
    </row>
    <row r="19" spans="1:23" ht="185.15" x14ac:dyDescent="0.25">
      <c r="A19" s="41" t="s">
        <v>86</v>
      </c>
      <c r="B19" s="43" t="s">
        <v>148</v>
      </c>
      <c r="C19" s="50" t="s">
        <v>149</v>
      </c>
      <c r="D19" s="43">
        <v>132</v>
      </c>
      <c r="E19" s="44" t="s">
        <v>87</v>
      </c>
      <c r="F19" s="61">
        <v>129242</v>
      </c>
      <c r="G19" s="61">
        <v>87820</v>
      </c>
      <c r="H19" s="60">
        <v>78038.33</v>
      </c>
      <c r="I19" s="45">
        <v>747</v>
      </c>
      <c r="J19" s="57">
        <v>77291.33</v>
      </c>
      <c r="K19" s="41" t="s">
        <v>88</v>
      </c>
      <c r="L19" s="41" t="s">
        <v>122</v>
      </c>
      <c r="M19" s="6" t="str">
        <f t="shared" si="17"/>
        <v>Vinculación del Sistema de Planeación con los Organismos Intermedios y las Instituciones Educativas.</v>
      </c>
      <c r="N19" s="6" t="s">
        <v>146</v>
      </c>
      <c r="O19" s="47" t="s">
        <v>122</v>
      </c>
      <c r="P19" s="46" t="s">
        <v>106</v>
      </c>
      <c r="Q19" s="52" t="s">
        <v>150</v>
      </c>
      <c r="R19" s="49">
        <v>1</v>
      </c>
      <c r="S19" s="49">
        <v>1</v>
      </c>
      <c r="T19" s="49">
        <f t="shared" si="4"/>
        <v>0.88861682987929858</v>
      </c>
      <c r="U19" s="45">
        <f t="shared" si="5"/>
        <v>78038.33</v>
      </c>
      <c r="V19" s="45">
        <f t="shared" si="18"/>
        <v>87820</v>
      </c>
      <c r="W19" s="41" t="s">
        <v>91</v>
      </c>
    </row>
    <row r="20" spans="1:23" ht="81" x14ac:dyDescent="0.25">
      <c r="A20" s="41" t="s">
        <v>86</v>
      </c>
      <c r="B20" s="43" t="s">
        <v>151</v>
      </c>
      <c r="C20" s="50" t="s">
        <v>152</v>
      </c>
      <c r="D20" s="43">
        <v>132</v>
      </c>
      <c r="E20" s="44" t="s">
        <v>87</v>
      </c>
      <c r="F20" s="61">
        <v>208082</v>
      </c>
      <c r="G20" s="61">
        <v>124523.84</v>
      </c>
      <c r="H20" s="60">
        <v>106390.2</v>
      </c>
      <c r="I20" s="45">
        <v>934</v>
      </c>
      <c r="J20" s="57">
        <v>105456.2</v>
      </c>
      <c r="K20" s="41" t="s">
        <v>88</v>
      </c>
      <c r="L20" s="41" t="s">
        <v>122</v>
      </c>
      <c r="M20" s="6" t="str">
        <f t="shared" si="17"/>
        <v xml:space="preserve">Fortalecimiento de la estructura y operación del IMPLAN </v>
      </c>
      <c r="N20" s="6" t="s">
        <v>153</v>
      </c>
      <c r="O20" s="47" t="s">
        <v>122</v>
      </c>
      <c r="P20" s="46" t="s">
        <v>154</v>
      </c>
      <c r="Q20" s="46" t="s">
        <v>155</v>
      </c>
      <c r="R20" s="49">
        <v>1</v>
      </c>
      <c r="S20" s="49">
        <v>1</v>
      </c>
      <c r="T20" s="49">
        <f t="shared" si="4"/>
        <v>0.85437615801118882</v>
      </c>
      <c r="U20" s="45">
        <f t="shared" si="5"/>
        <v>106390.2</v>
      </c>
      <c r="V20" s="45">
        <f t="shared" si="18"/>
        <v>124523.84</v>
      </c>
      <c r="W20" s="41" t="s">
        <v>91</v>
      </c>
    </row>
    <row r="21" spans="1:23" ht="46.3" x14ac:dyDescent="0.25">
      <c r="A21" s="41" t="s">
        <v>86</v>
      </c>
      <c r="B21" s="43" t="s">
        <v>156</v>
      </c>
      <c r="C21" s="50" t="s">
        <v>157</v>
      </c>
      <c r="D21" s="43">
        <v>132</v>
      </c>
      <c r="E21" s="44" t="s">
        <v>87</v>
      </c>
      <c r="F21" s="61">
        <v>208070</v>
      </c>
      <c r="G21" s="61">
        <v>139417</v>
      </c>
      <c r="H21" s="60">
        <v>123053.85</v>
      </c>
      <c r="I21" s="45">
        <v>934</v>
      </c>
      <c r="J21" s="57">
        <v>122119.85</v>
      </c>
      <c r="K21" s="41" t="s">
        <v>88</v>
      </c>
      <c r="L21" s="41" t="s">
        <v>122</v>
      </c>
      <c r="M21" s="6" t="str">
        <f t="shared" si="17"/>
        <v>Capacitación del cuerpo técnico del IMPLAN para que sea multidisciplinario y  conocimientos de vanguardia</v>
      </c>
      <c r="N21" s="6" t="s">
        <v>158</v>
      </c>
      <c r="O21" s="47" t="s">
        <v>122</v>
      </c>
      <c r="P21" s="46" t="s">
        <v>154</v>
      </c>
      <c r="Q21" s="46" t="s">
        <v>159</v>
      </c>
      <c r="R21" s="49">
        <v>1</v>
      </c>
      <c r="S21" s="49">
        <v>1</v>
      </c>
      <c r="T21" s="49">
        <f t="shared" si="4"/>
        <v>0.88263160159808352</v>
      </c>
      <c r="U21" s="45">
        <f t="shared" si="5"/>
        <v>123053.85</v>
      </c>
      <c r="V21" s="45">
        <f t="shared" si="18"/>
        <v>139417</v>
      </c>
      <c r="W21" s="41" t="s">
        <v>91</v>
      </c>
    </row>
    <row r="22" spans="1:23" ht="104.15" x14ac:dyDescent="0.25">
      <c r="A22" s="41" t="s">
        <v>86</v>
      </c>
      <c r="B22" s="43" t="s">
        <v>160</v>
      </c>
      <c r="C22" s="42" t="s">
        <v>161</v>
      </c>
      <c r="D22" s="43">
        <v>132</v>
      </c>
      <c r="E22" s="44" t="s">
        <v>87</v>
      </c>
      <c r="F22" s="61">
        <v>178375</v>
      </c>
      <c r="G22" s="61">
        <v>109237</v>
      </c>
      <c r="H22" s="60">
        <v>94164.800000000003</v>
      </c>
      <c r="I22" s="45">
        <v>934</v>
      </c>
      <c r="J22" s="57">
        <v>93230.8</v>
      </c>
      <c r="K22" s="41" t="s">
        <v>88</v>
      </c>
      <c r="L22" s="41" t="s">
        <v>122</v>
      </c>
      <c r="M22" s="6" t="str">
        <f t="shared" si="17"/>
        <v>Seguimiento a obligaciones normativas en materia de Transparencia y Recursos Financieros</v>
      </c>
      <c r="N22" s="42" t="s">
        <v>158</v>
      </c>
      <c r="O22" s="47" t="s">
        <v>122</v>
      </c>
      <c r="P22" s="42" t="s">
        <v>154</v>
      </c>
      <c r="Q22" s="46" t="s">
        <v>162</v>
      </c>
      <c r="R22" s="49">
        <v>1</v>
      </c>
      <c r="S22" s="49">
        <v>1</v>
      </c>
      <c r="T22" s="49">
        <f t="shared" si="4"/>
        <v>0.86202294094491794</v>
      </c>
      <c r="U22" s="45">
        <f t="shared" si="5"/>
        <v>94164.800000000003</v>
      </c>
      <c r="V22" s="45">
        <f t="shared" si="18"/>
        <v>109237</v>
      </c>
      <c r="W22" s="41" t="s">
        <v>91</v>
      </c>
    </row>
    <row r="23" spans="1:23" ht="30.9" x14ac:dyDescent="0.25">
      <c r="A23" s="54" t="s">
        <v>86</v>
      </c>
      <c r="B23" s="54"/>
      <c r="C23" s="55" t="s">
        <v>163</v>
      </c>
      <c r="D23" s="55">
        <v>132</v>
      </c>
      <c r="E23" s="56" t="s">
        <v>87</v>
      </c>
      <c r="F23" s="62">
        <v>9808848.0999999996</v>
      </c>
      <c r="G23" s="62">
        <v>9808848.0999999996</v>
      </c>
      <c r="H23" s="60">
        <v>8356007.7699999996</v>
      </c>
      <c r="I23" s="57">
        <v>211297.89</v>
      </c>
      <c r="J23" s="57">
        <v>8144709.8799999999</v>
      </c>
      <c r="K23" s="54" t="s">
        <v>88</v>
      </c>
      <c r="L23" s="54" t="s">
        <v>122</v>
      </c>
      <c r="M23" s="55" t="str">
        <f t="shared" si="17"/>
        <v>SERVICIOS PERSONALES</v>
      </c>
      <c r="N23" s="55" t="str">
        <f>+N6</f>
        <v>Indice de Competitividad urbana (IMCO), entre las ciudades mayores a 500 mil habitantes a 1 millon de habitantes</v>
      </c>
      <c r="O23" s="55" t="s">
        <v>164</v>
      </c>
      <c r="P23" s="55" t="s">
        <v>106</v>
      </c>
      <c r="Q23" s="58"/>
      <c r="R23" s="59">
        <v>1</v>
      </c>
      <c r="S23" s="59">
        <v>1</v>
      </c>
      <c r="T23" s="59">
        <f t="shared" si="4"/>
        <v>0.85188471518893227</v>
      </c>
      <c r="U23" s="57">
        <f t="shared" si="5"/>
        <v>8356007.7699999996</v>
      </c>
      <c r="V23" s="57">
        <f t="shared" si="18"/>
        <v>9808848.0999999996</v>
      </c>
      <c r="W23" s="54" t="s">
        <v>91</v>
      </c>
    </row>
    <row r="24" spans="1:23" x14ac:dyDescent="0.25">
      <c r="A24" s="10"/>
      <c r="B24" s="11"/>
      <c r="C24" s="10"/>
      <c r="D24" s="10"/>
      <c r="E24" s="11"/>
      <c r="F24" s="11"/>
      <c r="G24" s="11"/>
      <c r="H24" s="11"/>
      <c r="I24" s="45"/>
      <c r="J24" s="11"/>
      <c r="K24" s="11"/>
      <c r="L24" s="11"/>
    </row>
    <row r="25" spans="1:23" x14ac:dyDescent="0.25">
      <c r="A25" s="10"/>
      <c r="B25" s="11"/>
      <c r="C25" s="10"/>
      <c r="D25" s="10"/>
      <c r="E25" s="11"/>
      <c r="F25" s="11"/>
      <c r="G25" s="11"/>
      <c r="H25" s="11"/>
      <c r="I25" s="45"/>
      <c r="J25" s="11"/>
      <c r="K25" s="11"/>
      <c r="L25" s="11"/>
    </row>
    <row r="26" spans="1:23" x14ac:dyDescent="0.25">
      <c r="A26" s="10"/>
      <c r="B26" s="11"/>
      <c r="C26" s="10"/>
      <c r="D26" s="10"/>
      <c r="E26" s="11"/>
      <c r="F26" s="11"/>
      <c r="G26" s="11"/>
      <c r="H26" s="11"/>
      <c r="I26" s="11"/>
      <c r="J26" s="11"/>
      <c r="K26" s="11"/>
      <c r="L26" s="11"/>
    </row>
    <row r="27" spans="1:23" x14ac:dyDescent="0.25">
      <c r="A27" s="10"/>
      <c r="B27" s="11"/>
      <c r="C27" s="10"/>
      <c r="D27" s="10"/>
      <c r="E27" s="11"/>
      <c r="F27" s="11"/>
      <c r="G27" s="11"/>
      <c r="H27" s="11"/>
      <c r="I27" s="11"/>
      <c r="J27" s="11"/>
      <c r="K27" s="11"/>
      <c r="L27" s="11"/>
    </row>
    <row r="28" spans="1:23" x14ac:dyDescent="0.25">
      <c r="C28"/>
      <c r="D28"/>
    </row>
    <row r="29" spans="1:23" x14ac:dyDescent="0.25">
      <c r="C29"/>
      <c r="D29"/>
    </row>
    <row r="30" spans="1:23" x14ac:dyDescent="0.25">
      <c r="C30"/>
      <c r="D30"/>
    </row>
    <row r="31" spans="1:23" x14ac:dyDescent="0.25">
      <c r="C31"/>
      <c r="D31"/>
    </row>
    <row r="32" spans="1:23" x14ac:dyDescent="0.25">
      <c r="C32"/>
      <c r="D32"/>
    </row>
    <row r="33" spans="3:4" x14ac:dyDescent="0.25">
      <c r="C33"/>
      <c r="D33"/>
    </row>
    <row r="34" spans="3:4" x14ac:dyDescent="0.25">
      <c r="C34"/>
      <c r="D34"/>
    </row>
    <row r="35" spans="3:4" x14ac:dyDescent="0.25">
      <c r="C35"/>
      <c r="D35"/>
    </row>
    <row r="36" spans="3:4" x14ac:dyDescent="0.25">
      <c r="C36"/>
      <c r="D36"/>
    </row>
  </sheetData>
  <mergeCells count="1">
    <mergeCell ref="A1:W1"/>
  </mergeCells>
  <printOptions horizontalCentered="1"/>
  <pageMargins left="0.23622047244094491" right="0.23622047244094491" top="0.74803149606299213" bottom="0.74803149606299213" header="0.31496062992125984" footer="0.31496062992125984"/>
  <pageSetup paperSize="3" scale="58" fitToHeight="0" orientation="landscape" horizontalDpi="300" verticalDpi="300" r:id="rId1"/>
  <headerFooter>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workbookViewId="0">
      <pane ySplit="4" topLeftCell="A5" activePane="bottomLeft" state="frozen"/>
      <selection pane="bottomLeft" activeCell="B16" sqref="B16"/>
    </sheetView>
  </sheetViews>
  <sheetFormatPr baseColWidth="10" defaultColWidth="0" defaultRowHeight="10.3" x14ac:dyDescent="0.25"/>
  <cols>
    <col min="1" max="1" width="11" customWidth="1"/>
    <col min="2" max="2" width="140.81640625" customWidth="1"/>
    <col min="3" max="3" width="12" customWidth="1"/>
    <col min="4" max="16384" width="12" hidden="1"/>
  </cols>
  <sheetData>
    <row r="1" spans="1:2" ht="15.45" x14ac:dyDescent="0.25">
      <c r="B1" s="5" t="s">
        <v>1</v>
      </c>
    </row>
    <row r="2" spans="1:2" ht="30.9" x14ac:dyDescent="0.25">
      <c r="B2" s="2" t="s">
        <v>75</v>
      </c>
    </row>
    <row r="4" spans="1:2" ht="15.45" x14ac:dyDescent="0.25">
      <c r="A4" s="3" t="s">
        <v>79</v>
      </c>
      <c r="B4" s="3" t="s">
        <v>0</v>
      </c>
    </row>
    <row r="5" spans="1:2" ht="46.3" x14ac:dyDescent="0.25">
      <c r="A5" s="16">
        <v>1</v>
      </c>
      <c r="B5" s="2" t="s">
        <v>76</v>
      </c>
    </row>
    <row r="6" spans="1:2" ht="46.3" x14ac:dyDescent="0.25">
      <c r="A6" s="16">
        <v>2</v>
      </c>
      <c r="B6" s="2" t="s">
        <v>77</v>
      </c>
    </row>
    <row r="7" spans="1:2" ht="30.9" x14ac:dyDescent="0.25">
      <c r="A7" s="16">
        <v>3</v>
      </c>
      <c r="B7" s="2" t="s">
        <v>80</v>
      </c>
    </row>
    <row r="8" spans="1:2" ht="46.3" x14ac:dyDescent="0.25">
      <c r="A8" s="16">
        <v>4</v>
      </c>
      <c r="B8" s="2" t="s">
        <v>78</v>
      </c>
    </row>
    <row r="9" spans="1:2" ht="15.45" x14ac:dyDescent="0.25">
      <c r="A9" s="16">
        <v>5</v>
      </c>
      <c r="B9" s="2" t="s">
        <v>56</v>
      </c>
    </row>
    <row r="10" spans="1:2" ht="77.150000000000006" x14ac:dyDescent="0.25">
      <c r="A10" s="16">
        <v>6</v>
      </c>
      <c r="B10" s="2" t="s">
        <v>74</v>
      </c>
    </row>
    <row r="11" spans="1:2" ht="77.150000000000006" x14ac:dyDescent="0.25">
      <c r="A11" s="16">
        <v>7</v>
      </c>
      <c r="B11" s="2" t="s">
        <v>62</v>
      </c>
    </row>
    <row r="12" spans="1:2" ht="77.150000000000006" x14ac:dyDescent="0.25">
      <c r="A12" s="16">
        <v>8</v>
      </c>
      <c r="B12" s="2" t="s">
        <v>64</v>
      </c>
    </row>
    <row r="13" spans="1:2" ht="77.150000000000006" x14ac:dyDescent="0.25">
      <c r="A13" s="16">
        <v>9</v>
      </c>
      <c r="B13" s="2" t="s">
        <v>63</v>
      </c>
    </row>
    <row r="14" spans="1:2" ht="77.150000000000006" x14ac:dyDescent="0.25">
      <c r="A14" s="16">
        <v>10</v>
      </c>
      <c r="B14" s="2" t="s">
        <v>65</v>
      </c>
    </row>
    <row r="15" spans="1:2" ht="15.45" x14ac:dyDescent="0.25">
      <c r="A15" s="16">
        <v>11</v>
      </c>
      <c r="B15" s="2" t="s">
        <v>81</v>
      </c>
    </row>
    <row r="16" spans="1:2" ht="15.45" x14ac:dyDescent="0.25">
      <c r="A16" s="16">
        <v>12</v>
      </c>
      <c r="B16" s="2" t="s">
        <v>66</v>
      </c>
    </row>
    <row r="17" spans="1:2" ht="15.45" x14ac:dyDescent="0.25">
      <c r="A17" s="16">
        <v>13</v>
      </c>
      <c r="B17" s="2" t="s">
        <v>67</v>
      </c>
    </row>
    <row r="18" spans="1:2" ht="61.75" x14ac:dyDescent="0.25">
      <c r="A18" s="16">
        <v>14</v>
      </c>
      <c r="B18" s="2" t="s">
        <v>82</v>
      </c>
    </row>
    <row r="19" spans="1:2" ht="15.45" x14ac:dyDescent="0.25">
      <c r="A19" s="16">
        <v>15</v>
      </c>
      <c r="B19" s="2" t="s">
        <v>57</v>
      </c>
    </row>
    <row r="20" spans="1:2" ht="15.45" x14ac:dyDescent="0.25">
      <c r="A20" s="16">
        <v>16</v>
      </c>
      <c r="B20" s="2" t="s">
        <v>58</v>
      </c>
    </row>
    <row r="21" spans="1:2" ht="15.45" x14ac:dyDescent="0.25">
      <c r="A21" s="16">
        <v>17</v>
      </c>
      <c r="B21" s="2" t="s">
        <v>68</v>
      </c>
    </row>
    <row r="22" spans="1:2" ht="15.45" x14ac:dyDescent="0.25">
      <c r="A22" s="16">
        <v>18</v>
      </c>
      <c r="B22" s="4" t="s">
        <v>59</v>
      </c>
    </row>
    <row r="23" spans="1:2" ht="15.45" x14ac:dyDescent="0.25">
      <c r="A23" s="16">
        <v>19</v>
      </c>
      <c r="B23" s="4" t="s">
        <v>60</v>
      </c>
    </row>
    <row r="24" spans="1:2" ht="15.45" x14ac:dyDescent="0.25">
      <c r="A24" s="16">
        <v>20</v>
      </c>
      <c r="B24" s="4" t="s">
        <v>61</v>
      </c>
    </row>
    <row r="25" spans="1:2" ht="15.45" x14ac:dyDescent="0.25">
      <c r="A25" s="16">
        <v>21</v>
      </c>
      <c r="B25" s="4" t="s">
        <v>69</v>
      </c>
    </row>
    <row r="26" spans="1:2" ht="15.45" x14ac:dyDescent="0.25">
      <c r="A26" s="16">
        <v>22</v>
      </c>
      <c r="B26" s="4" t="s">
        <v>70</v>
      </c>
    </row>
    <row r="27" spans="1:2" ht="15.45" x14ac:dyDescent="0.25">
      <c r="A27" s="16">
        <v>23</v>
      </c>
      <c r="B27" s="2"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2"/>
  <sheetViews>
    <sheetView workbookViewId="0">
      <selection activeCell="B23" sqref="B23"/>
    </sheetView>
  </sheetViews>
  <sheetFormatPr baseColWidth="10" defaultRowHeight="10.3" x14ac:dyDescent="0.25"/>
  <cols>
    <col min="1" max="1" width="67.6328125" customWidth="1"/>
    <col min="2" max="2" width="21.81640625" customWidth="1"/>
    <col min="3" max="3" width="12" style="8"/>
  </cols>
  <sheetData>
    <row r="1" spans="1:4" ht="11.6" x14ac:dyDescent="0.25">
      <c r="A1" s="9" t="s">
        <v>3</v>
      </c>
      <c r="B1" s="9" t="s">
        <v>32</v>
      </c>
      <c r="C1" s="8" t="s">
        <v>27</v>
      </c>
      <c r="D1" s="7"/>
    </row>
    <row r="2" spans="1:4" ht="11.6" x14ac:dyDescent="0.25">
      <c r="A2" s="9" t="s">
        <v>4</v>
      </c>
      <c r="B2" s="9" t="s">
        <v>51</v>
      </c>
      <c r="C2" s="8" t="s">
        <v>28</v>
      </c>
      <c r="D2" s="7"/>
    </row>
    <row r="3" spans="1:4" ht="11.6" x14ac:dyDescent="0.25">
      <c r="A3" s="9" t="s">
        <v>5</v>
      </c>
      <c r="B3" s="9" t="s">
        <v>52</v>
      </c>
      <c r="C3" s="8" t="s">
        <v>29</v>
      </c>
      <c r="D3" s="7"/>
    </row>
    <row r="4" spans="1:4" ht="11.6" x14ac:dyDescent="0.25">
      <c r="A4" s="9" t="s">
        <v>6</v>
      </c>
      <c r="B4" s="9" t="s">
        <v>53</v>
      </c>
      <c r="C4" s="8" t="s">
        <v>30</v>
      </c>
      <c r="D4" s="7"/>
    </row>
    <row r="5" spans="1:4" ht="11.6" x14ac:dyDescent="0.25">
      <c r="A5" s="9" t="s">
        <v>7</v>
      </c>
      <c r="B5" s="6"/>
      <c r="D5" s="7"/>
    </row>
    <row r="6" spans="1:4" ht="11.6" x14ac:dyDescent="0.25">
      <c r="A6" s="9" t="s">
        <v>8</v>
      </c>
      <c r="B6" s="6"/>
      <c r="D6" s="7"/>
    </row>
    <row r="7" spans="1:4" ht="11.6" x14ac:dyDescent="0.25">
      <c r="A7" s="9" t="s">
        <v>9</v>
      </c>
      <c r="B7" s="6"/>
      <c r="D7" s="7"/>
    </row>
    <row r="8" spans="1:4" ht="11.6" x14ac:dyDescent="0.25">
      <c r="A8" s="9" t="s">
        <v>10</v>
      </c>
      <c r="B8" s="6"/>
      <c r="D8" s="7"/>
    </row>
    <row r="9" spans="1:4" ht="12" customHeight="1" x14ac:dyDescent="0.25">
      <c r="A9" s="9" t="s">
        <v>11</v>
      </c>
      <c r="B9" s="6"/>
      <c r="D9" s="7"/>
    </row>
    <row r="10" spans="1:4" ht="11.6" x14ac:dyDescent="0.25">
      <c r="A10" s="9" t="s">
        <v>12</v>
      </c>
      <c r="B10" s="6"/>
      <c r="D10" s="7"/>
    </row>
    <row r="11" spans="1:4" ht="11.6" x14ac:dyDescent="0.25">
      <c r="A11" s="9" t="s">
        <v>13</v>
      </c>
      <c r="B11" s="6"/>
      <c r="D11" s="7"/>
    </row>
    <row r="12" spans="1:4" ht="11.6" x14ac:dyDescent="0.25">
      <c r="A12" s="9" t="s">
        <v>14</v>
      </c>
      <c r="B12" s="6"/>
      <c r="D12" s="7"/>
    </row>
    <row r="13" spans="1:4" ht="11.6" x14ac:dyDescent="0.25">
      <c r="A13" s="9" t="s">
        <v>15</v>
      </c>
      <c r="B13" s="6"/>
      <c r="D13" s="7"/>
    </row>
    <row r="14" spans="1:4" ht="11.6" x14ac:dyDescent="0.25">
      <c r="A14" s="9" t="s">
        <v>16</v>
      </c>
      <c r="B14" s="6"/>
      <c r="D14" s="7"/>
    </row>
    <row r="15" spans="1:4" ht="11.6" x14ac:dyDescent="0.25">
      <c r="A15" s="9" t="s">
        <v>17</v>
      </c>
      <c r="B15" s="6"/>
      <c r="D15" s="7"/>
    </row>
    <row r="16" spans="1:4" ht="11.6" x14ac:dyDescent="0.25">
      <c r="A16" s="9" t="s">
        <v>18</v>
      </c>
      <c r="B16" s="6"/>
      <c r="D16" s="7"/>
    </row>
    <row r="17" spans="1:5" ht="11.6" x14ac:dyDescent="0.25">
      <c r="A17" s="9" t="s">
        <v>19</v>
      </c>
      <c r="B17" s="6"/>
      <c r="D17" s="7"/>
    </row>
    <row r="18" spans="1:5" ht="11.6" x14ac:dyDescent="0.25">
      <c r="A18" s="9" t="s">
        <v>20</v>
      </c>
      <c r="B18" s="6"/>
      <c r="D18" s="7"/>
    </row>
    <row r="19" spans="1:5" ht="11.6" x14ac:dyDescent="0.25">
      <c r="A19" s="9" t="s">
        <v>21</v>
      </c>
      <c r="B19" s="6"/>
      <c r="D19" s="7"/>
    </row>
    <row r="20" spans="1:5" ht="11.6" x14ac:dyDescent="0.25">
      <c r="A20" s="9" t="s">
        <v>22</v>
      </c>
      <c r="B20" s="6"/>
      <c r="D20" s="7"/>
    </row>
    <row r="21" spans="1:5" ht="11.6" x14ac:dyDescent="0.25">
      <c r="A21" s="9" t="s">
        <v>23</v>
      </c>
      <c r="B21" s="6"/>
      <c r="E21" s="7"/>
    </row>
    <row r="22" spans="1:5" ht="11.6" x14ac:dyDescent="0.25">
      <c r="A22" s="9" t="s">
        <v>24</v>
      </c>
      <c r="B22" s="6"/>
      <c r="E22" s="7"/>
    </row>
    <row r="23" spans="1:5" ht="11.6" x14ac:dyDescent="0.25">
      <c r="A23" s="9" t="s">
        <v>25</v>
      </c>
      <c r="B23" s="6"/>
      <c r="E23" s="7"/>
    </row>
    <row r="24" spans="1:5" x14ac:dyDescent="0.25">
      <c r="A24" s="8"/>
    </row>
    <row r="25" spans="1:5" x14ac:dyDescent="0.25">
      <c r="A25" s="8"/>
    </row>
    <row r="26" spans="1:5" x14ac:dyDescent="0.25">
      <c r="A26" s="8"/>
    </row>
    <row r="27" spans="1:5" x14ac:dyDescent="0.25">
      <c r="A27" s="8"/>
    </row>
    <row r="28" spans="1:5" x14ac:dyDescent="0.25">
      <c r="A28" s="8"/>
    </row>
    <row r="29" spans="1:5" x14ac:dyDescent="0.25">
      <c r="A29" s="8"/>
    </row>
    <row r="30" spans="1:5" x14ac:dyDescent="0.25">
      <c r="A30" s="8"/>
    </row>
    <row r="31" spans="1:5" x14ac:dyDescent="0.25">
      <c r="A31" s="8"/>
    </row>
    <row r="32" spans="1:5" x14ac:dyDescent="0.25">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BDF2C03A-FAFE-4FBB-9F24-298C907734CA}">
  <ds:schemaRefs>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INR</vt:lpstr>
      <vt:lpstr>Instructivo_INR</vt:lpstr>
      <vt:lpstr>Hoja1</vt:lpstr>
      <vt:lpstr>INR!Títulos_a_imprimir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Sara Mendez</cp:lastModifiedBy>
  <cp:lastPrinted>2025-01-22T22:18:48Z</cp:lastPrinted>
  <dcterms:created xsi:type="dcterms:W3CDTF">2014-10-22T05:35:08Z</dcterms:created>
  <dcterms:modified xsi:type="dcterms:W3CDTF">2026-01-27T18:54:20Z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